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vision Economica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0" i="1" l="1"/>
  <c r="AB50" i="1"/>
  <c r="AA50" i="1"/>
  <c r="Z50" i="1"/>
  <c r="Y50" i="1"/>
  <c r="X50" i="1"/>
  <c r="Q50" i="1"/>
  <c r="P50" i="1"/>
  <c r="O50" i="1"/>
  <c r="N50" i="1"/>
  <c r="AC49" i="1"/>
  <c r="AB49" i="1"/>
  <c r="AA49" i="1"/>
  <c r="Z49" i="1"/>
  <c r="Y49" i="1"/>
  <c r="X49" i="1"/>
  <c r="Q49" i="1"/>
  <c r="P49" i="1"/>
  <c r="O49" i="1"/>
  <c r="N49" i="1"/>
  <c r="AC48" i="1"/>
  <c r="AB48" i="1"/>
  <c r="AA48" i="1"/>
  <c r="Z48" i="1"/>
  <c r="Y48" i="1"/>
  <c r="X48" i="1"/>
  <c r="Q48" i="1"/>
  <c r="P48" i="1"/>
  <c r="O48" i="1"/>
  <c r="N48" i="1"/>
  <c r="AC47" i="1"/>
  <c r="AB47" i="1"/>
  <c r="AA47" i="1"/>
  <c r="Z47" i="1"/>
  <c r="Y47" i="1"/>
  <c r="X47" i="1"/>
  <c r="Q47" i="1"/>
  <c r="P47" i="1"/>
  <c r="O47" i="1"/>
  <c r="N47" i="1"/>
  <c r="AC46" i="1"/>
  <c r="AB46" i="1"/>
  <c r="AA46" i="1"/>
  <c r="Z46" i="1"/>
  <c r="Y46" i="1"/>
  <c r="X46" i="1"/>
  <c r="Q46" i="1"/>
  <c r="P46" i="1"/>
  <c r="O46" i="1"/>
  <c r="N46" i="1"/>
  <c r="AC45" i="1"/>
  <c r="AB45" i="1"/>
  <c r="AA45" i="1"/>
  <c r="Z45" i="1"/>
  <c r="Y45" i="1"/>
  <c r="X45" i="1"/>
  <c r="Q45" i="1"/>
  <c r="P45" i="1"/>
  <c r="O45" i="1"/>
  <c r="N45" i="1"/>
  <c r="AC44" i="1"/>
  <c r="AB44" i="1"/>
  <c r="AA44" i="1"/>
  <c r="Z44" i="1"/>
  <c r="Y44" i="1"/>
  <c r="X44" i="1"/>
  <c r="Q44" i="1"/>
  <c r="P44" i="1"/>
  <c r="O44" i="1"/>
  <c r="N44" i="1"/>
  <c r="AC43" i="1"/>
  <c r="AB43" i="1"/>
  <c r="AA43" i="1"/>
  <c r="Z43" i="1"/>
  <c r="Y43" i="1"/>
  <c r="X43" i="1"/>
  <c r="Q43" i="1"/>
  <c r="P43" i="1"/>
  <c r="O43" i="1"/>
  <c r="N43" i="1"/>
  <c r="AC42" i="1"/>
  <c r="AB42" i="1"/>
  <c r="AA42" i="1"/>
  <c r="Z42" i="1"/>
  <c r="Y42" i="1"/>
  <c r="X42" i="1"/>
  <c r="Q42" i="1"/>
  <c r="P42" i="1"/>
  <c r="O42" i="1"/>
  <c r="N42" i="1"/>
  <c r="AC41" i="1"/>
  <c r="AB41" i="1"/>
  <c r="AA41" i="1"/>
  <c r="Z41" i="1"/>
  <c r="Y41" i="1"/>
  <c r="X41" i="1"/>
  <c r="Q41" i="1"/>
  <c r="P41" i="1"/>
  <c r="O41" i="1"/>
  <c r="N41" i="1"/>
  <c r="AC40" i="1"/>
  <c r="AB40" i="1"/>
  <c r="AA40" i="1"/>
  <c r="Z40" i="1"/>
  <c r="Y40" i="1"/>
  <c r="X40" i="1"/>
  <c r="Q40" i="1"/>
  <c r="P40" i="1"/>
  <c r="O40" i="1"/>
  <c r="N40" i="1"/>
  <c r="AC39" i="1"/>
  <c r="AB39" i="1"/>
  <c r="AA39" i="1"/>
  <c r="Z39" i="1"/>
  <c r="Y39" i="1"/>
  <c r="X39" i="1"/>
  <c r="Q39" i="1"/>
  <c r="P39" i="1"/>
  <c r="O39" i="1"/>
  <c r="N39" i="1"/>
  <c r="AC37" i="1"/>
  <c r="AB37" i="1"/>
  <c r="AA37" i="1"/>
  <c r="Z37" i="1"/>
  <c r="Y37" i="1"/>
  <c r="X37" i="1"/>
  <c r="Q37" i="1"/>
  <c r="P37" i="1"/>
  <c r="O37" i="1"/>
  <c r="N37" i="1"/>
  <c r="AC36" i="1"/>
  <c r="AB36" i="1"/>
  <c r="AA36" i="1"/>
  <c r="Z36" i="1"/>
  <c r="Y36" i="1"/>
  <c r="X36" i="1"/>
  <c r="Q36" i="1"/>
  <c r="P36" i="1"/>
  <c r="O36" i="1"/>
  <c r="N36" i="1"/>
  <c r="AC35" i="1"/>
  <c r="AB35" i="1"/>
  <c r="AA35" i="1"/>
  <c r="Z35" i="1"/>
  <c r="Y35" i="1"/>
  <c r="X35" i="1"/>
  <c r="Q35" i="1"/>
  <c r="P35" i="1"/>
  <c r="O35" i="1"/>
  <c r="N35" i="1"/>
  <c r="AC34" i="1"/>
  <c r="AB34" i="1"/>
  <c r="AA34" i="1"/>
  <c r="Z34" i="1"/>
  <c r="Y34" i="1"/>
  <c r="X34" i="1"/>
  <c r="Q34" i="1"/>
  <c r="P34" i="1"/>
  <c r="O34" i="1"/>
  <c r="N34" i="1"/>
  <c r="AC33" i="1"/>
  <c r="AB33" i="1"/>
  <c r="AA33" i="1"/>
  <c r="Z33" i="1"/>
  <c r="Y33" i="1"/>
  <c r="X33" i="1"/>
  <c r="Q33" i="1"/>
  <c r="P33" i="1"/>
  <c r="O33" i="1"/>
  <c r="N33" i="1"/>
  <c r="AC32" i="1"/>
  <c r="AB32" i="1"/>
  <c r="AA32" i="1"/>
  <c r="Z32" i="1"/>
  <c r="Y32" i="1"/>
  <c r="X32" i="1"/>
  <c r="Q32" i="1"/>
  <c r="P32" i="1"/>
  <c r="O32" i="1"/>
  <c r="N32" i="1"/>
  <c r="AC31" i="1"/>
  <c r="AB31" i="1"/>
  <c r="AA31" i="1"/>
  <c r="Z31" i="1"/>
  <c r="Y31" i="1"/>
  <c r="X31" i="1"/>
  <c r="Q31" i="1"/>
  <c r="P31" i="1"/>
  <c r="O31" i="1"/>
  <c r="N31" i="1"/>
  <c r="AC30" i="1"/>
  <c r="AB30" i="1"/>
  <c r="AA30" i="1"/>
  <c r="Z30" i="1"/>
  <c r="Y30" i="1"/>
  <c r="X30" i="1"/>
  <c r="Q30" i="1"/>
  <c r="P30" i="1"/>
  <c r="O30" i="1"/>
  <c r="N30" i="1"/>
  <c r="AC29" i="1"/>
  <c r="AB29" i="1"/>
  <c r="AA29" i="1"/>
  <c r="Z29" i="1"/>
  <c r="Y29" i="1"/>
  <c r="X29" i="1"/>
  <c r="Q29" i="1"/>
  <c r="P29" i="1"/>
  <c r="O29" i="1"/>
  <c r="N29" i="1"/>
  <c r="AC28" i="1"/>
  <c r="AB28" i="1"/>
  <c r="AA28" i="1"/>
  <c r="Z28" i="1"/>
  <c r="Y28" i="1"/>
  <c r="X28" i="1"/>
  <c r="Q28" i="1"/>
  <c r="P28" i="1"/>
  <c r="O28" i="1"/>
  <c r="N28" i="1"/>
  <c r="AC27" i="1"/>
  <c r="AB27" i="1"/>
  <c r="AA27" i="1"/>
  <c r="Z27" i="1"/>
  <c r="Y27" i="1"/>
  <c r="X27" i="1"/>
  <c r="Q27" i="1"/>
  <c r="P27" i="1"/>
  <c r="O27" i="1"/>
  <c r="N27" i="1"/>
  <c r="AC26" i="1"/>
  <c r="AB26" i="1"/>
  <c r="AA26" i="1"/>
  <c r="Z26" i="1"/>
  <c r="Y26" i="1"/>
  <c r="X26" i="1"/>
  <c r="Q26" i="1"/>
  <c r="P26" i="1"/>
  <c r="O26" i="1"/>
  <c r="N26" i="1"/>
  <c r="Z25" i="1"/>
  <c r="P25" i="1"/>
  <c r="I25" i="1"/>
  <c r="H25" i="1"/>
  <c r="AC25" i="1" s="1"/>
  <c r="G25" i="1"/>
  <c r="AB25" i="1" s="1"/>
  <c r="F25" i="1"/>
  <c r="AA25" i="1" s="1"/>
  <c r="E25" i="1"/>
  <c r="D25" i="1"/>
  <c r="Y25" i="1" s="1"/>
  <c r="C25" i="1"/>
  <c r="X25" i="1" s="1"/>
  <c r="AC24" i="1"/>
  <c r="AB24" i="1"/>
  <c r="AA24" i="1"/>
  <c r="Z24" i="1"/>
  <c r="Y24" i="1"/>
  <c r="X24" i="1"/>
  <c r="Q24" i="1"/>
  <c r="P24" i="1"/>
  <c r="O24" i="1"/>
  <c r="N24" i="1"/>
  <c r="AC23" i="1"/>
  <c r="AB23" i="1"/>
  <c r="AA23" i="1"/>
  <c r="Z23" i="1"/>
  <c r="Y23" i="1"/>
  <c r="X23" i="1"/>
  <c r="Q23" i="1"/>
  <c r="P23" i="1"/>
  <c r="O23" i="1"/>
  <c r="N23" i="1"/>
  <c r="AC22" i="1"/>
  <c r="AB22" i="1"/>
  <c r="AA22" i="1"/>
  <c r="Z22" i="1"/>
  <c r="Y22" i="1"/>
  <c r="X22" i="1"/>
  <c r="Q22" i="1"/>
  <c r="P22" i="1"/>
  <c r="O22" i="1"/>
  <c r="N22" i="1"/>
  <c r="AC21" i="1"/>
  <c r="AB21" i="1"/>
  <c r="AA21" i="1"/>
  <c r="Z21" i="1"/>
  <c r="Y21" i="1"/>
  <c r="X21" i="1"/>
  <c r="Q21" i="1"/>
  <c r="P21" i="1"/>
  <c r="O21" i="1"/>
  <c r="N21" i="1"/>
  <c r="AC20" i="1"/>
  <c r="AB20" i="1"/>
  <c r="AA20" i="1"/>
  <c r="Z20" i="1"/>
  <c r="Y20" i="1"/>
  <c r="X20" i="1"/>
  <c r="Q20" i="1"/>
  <c r="P20" i="1"/>
  <c r="O20" i="1"/>
  <c r="N20" i="1"/>
  <c r="AC19" i="1"/>
  <c r="AB19" i="1"/>
  <c r="AA19" i="1"/>
  <c r="Z19" i="1"/>
  <c r="Y19" i="1"/>
  <c r="X19" i="1"/>
  <c r="Q19" i="1"/>
  <c r="P19" i="1"/>
  <c r="O19" i="1"/>
  <c r="N19" i="1"/>
  <c r="AC18" i="1"/>
  <c r="AB18" i="1"/>
  <c r="AA18" i="1"/>
  <c r="Z18" i="1"/>
  <c r="Y18" i="1"/>
  <c r="X18" i="1"/>
  <c r="Q18" i="1"/>
  <c r="P18" i="1"/>
  <c r="O18" i="1"/>
  <c r="N18" i="1"/>
  <c r="AC17" i="1"/>
  <c r="AB17" i="1"/>
  <c r="AA17" i="1"/>
  <c r="Z17" i="1"/>
  <c r="Y17" i="1"/>
  <c r="X17" i="1"/>
  <c r="Q17" i="1"/>
  <c r="P17" i="1"/>
  <c r="O17" i="1"/>
  <c r="N17" i="1"/>
  <c r="AC16" i="1"/>
  <c r="AB16" i="1"/>
  <c r="AA16" i="1"/>
  <c r="Z16" i="1"/>
  <c r="Y16" i="1"/>
  <c r="X16" i="1"/>
  <c r="Q16" i="1"/>
  <c r="P16" i="1"/>
  <c r="O16" i="1"/>
  <c r="N16" i="1"/>
  <c r="AC15" i="1"/>
  <c r="AB15" i="1"/>
  <c r="AA15" i="1"/>
  <c r="Z15" i="1"/>
  <c r="Y15" i="1"/>
  <c r="X15" i="1"/>
  <c r="Q15" i="1"/>
  <c r="P15" i="1"/>
  <c r="O15" i="1"/>
  <c r="N15" i="1"/>
  <c r="AC14" i="1"/>
  <c r="AB14" i="1"/>
  <c r="AA14" i="1"/>
  <c r="Z14" i="1"/>
  <c r="Y14" i="1"/>
  <c r="X14" i="1"/>
  <c r="Q14" i="1"/>
  <c r="P14" i="1"/>
  <c r="O14" i="1"/>
  <c r="N14" i="1"/>
  <c r="AC13" i="1"/>
  <c r="AB13" i="1"/>
  <c r="AA13" i="1"/>
  <c r="Z13" i="1"/>
  <c r="Y13" i="1"/>
  <c r="X13" i="1"/>
  <c r="Q13" i="1"/>
  <c r="P13" i="1"/>
  <c r="O13" i="1"/>
  <c r="N13" i="1"/>
  <c r="S12" i="1"/>
  <c r="O12" i="1"/>
  <c r="I12" i="1"/>
  <c r="I38" i="1" s="1"/>
  <c r="H12" i="1"/>
  <c r="AC12" i="1" s="1"/>
  <c r="G12" i="1"/>
  <c r="AA12" i="1" s="1"/>
  <c r="F12" i="1"/>
  <c r="F38" i="1" s="1"/>
  <c r="E12" i="1"/>
  <c r="E38" i="1" s="1"/>
  <c r="D12" i="1"/>
  <c r="Y12" i="1" s="1"/>
  <c r="C12" i="1"/>
  <c r="N12" i="1" s="1"/>
  <c r="Z38" i="1" l="1"/>
  <c r="P38" i="1"/>
  <c r="Q25" i="1"/>
  <c r="D38" i="1"/>
  <c r="H38" i="1"/>
  <c r="AC38" i="1" s="1"/>
  <c r="C38" i="1"/>
  <c r="X38" i="1" s="1"/>
  <c r="G38" i="1"/>
  <c r="AA38" i="1" s="1"/>
  <c r="P12" i="1"/>
  <c r="X12" i="1"/>
  <c r="AB12" i="1"/>
  <c r="Q12" i="1"/>
  <c r="N25" i="1"/>
  <c r="R12" i="1"/>
  <c r="Z12" i="1"/>
  <c r="O25" i="1"/>
  <c r="Y38" i="1" l="1"/>
  <c r="N38" i="1"/>
  <c r="AB38" i="1"/>
  <c r="Q38" i="1"/>
  <c r="O38" i="1"/>
</calcChain>
</file>

<file path=xl/sharedStrings.xml><?xml version="1.0" encoding="utf-8"?>
<sst xmlns="http://schemas.openxmlformats.org/spreadsheetml/2006/main" count="80" uniqueCount="46">
  <si>
    <t>3. DIMENSIÓN ECONOMICA</t>
  </si>
  <si>
    <t xml:space="preserve">     Módulo Sector de la Economía</t>
  </si>
  <si>
    <t xml:space="preserve">        Area Sector Externo</t>
  </si>
  <si>
    <t xml:space="preserve">        2. Balanza Comercial de Bienes mercancias en miles de Dólares y su variación absoluta y relativa por año.</t>
  </si>
  <si>
    <t>CONCEPTO</t>
  </si>
  <si>
    <t>2010</t>
  </si>
  <si>
    <r>
      <t xml:space="preserve">2011 </t>
    </r>
    <r>
      <rPr>
        <b/>
        <vertAlign val="superscript"/>
        <sz val="8"/>
        <color indexed="9"/>
        <rFont val="Calibri"/>
        <family val="2"/>
      </rPr>
      <t>p/</t>
    </r>
  </si>
  <si>
    <r>
      <t xml:space="preserve">2012 </t>
    </r>
    <r>
      <rPr>
        <b/>
        <vertAlign val="superscript"/>
        <sz val="8"/>
        <color indexed="9"/>
        <rFont val="Calibri"/>
        <family val="2"/>
      </rPr>
      <t>p/</t>
    </r>
  </si>
  <si>
    <r>
      <t xml:space="preserve">2013 </t>
    </r>
    <r>
      <rPr>
        <b/>
        <vertAlign val="superscript"/>
        <sz val="8"/>
        <color indexed="9"/>
        <rFont val="Calibri"/>
        <family val="2"/>
      </rPr>
      <t xml:space="preserve">p/ </t>
    </r>
  </si>
  <si>
    <r>
      <t xml:space="preserve">2014 </t>
    </r>
    <r>
      <rPr>
        <b/>
        <vertAlign val="superscript"/>
        <sz val="8"/>
        <color indexed="9"/>
        <rFont val="Calibri"/>
        <family val="2"/>
      </rPr>
      <t>p/</t>
    </r>
  </si>
  <si>
    <r>
      <t>2015</t>
    </r>
    <r>
      <rPr>
        <b/>
        <vertAlign val="superscript"/>
        <sz val="8"/>
        <color indexed="9"/>
        <rFont val="Calibri"/>
        <family val="2"/>
      </rPr>
      <t xml:space="preserve"> p/</t>
    </r>
  </si>
  <si>
    <r>
      <t xml:space="preserve">2016 </t>
    </r>
    <r>
      <rPr>
        <b/>
        <vertAlign val="superscript"/>
        <sz val="8"/>
        <color indexed="9"/>
        <rFont val="Calibri"/>
        <family val="2"/>
      </rPr>
      <t>p/</t>
    </r>
  </si>
  <si>
    <t>Variación absoluta</t>
  </si>
  <si>
    <t>Variaciones Relativas (%)</t>
  </si>
  <si>
    <t>2007/06</t>
  </si>
  <si>
    <t>2008/07</t>
  </si>
  <si>
    <t>2009/08</t>
  </si>
  <si>
    <t>2010/09</t>
  </si>
  <si>
    <t>2011/10</t>
  </si>
  <si>
    <t>2012/11</t>
  </si>
  <si>
    <t>2013/12</t>
  </si>
  <si>
    <t>2014/13</t>
  </si>
  <si>
    <t>2015/14</t>
  </si>
  <si>
    <t>2016/15</t>
  </si>
  <si>
    <t>Exportaciones FOB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</si>
  <si>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</si>
  <si>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</si>
  <si>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</si>
  <si>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</si>
  <si>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</si>
  <si>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</si>
  <si>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</si>
  <si>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</si>
  <si>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</si>
  <si>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</si>
  <si>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</si>
  <si>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</si>
  <si>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Importaciones CIF</t>
    </r>
    <r>
      <rPr>
        <b/>
        <vertAlign val="superscript"/>
        <sz val="8"/>
        <rFont val="Calibri"/>
        <family val="2"/>
      </rPr>
      <t xml:space="preserve"> </t>
    </r>
  </si>
  <si>
    <t>Déficit Balanza Comercial</t>
  </si>
  <si>
    <t xml:space="preserve">Fuente: Sistema Aduanero Automatizado SIDUNEA/DEI, Sistema Automatizado de Rentas Aduaneras de Honduras SARAH/DEI, EUROTRACE del INE, </t>
  </si>
  <si>
    <t>Depto. Internacional del BCH  y empresas.</t>
  </si>
  <si>
    <t>Nota: Cifras ajustadas para adecuarlas según criterios metodológicos del 5to Manual de Balanza de Pagos, no incluye comercio de maquila,</t>
  </si>
  <si>
    <t xml:space="preserve">           incluye oro no monetario.</t>
  </si>
  <si>
    <t>Nota: La suma de las partes no es necesariamente igual al total, debido a las aproximaciones.</t>
  </si>
  <si>
    <t>Nota: Las variaciones absolutas de 2013, se calculan en base (Enero- Abril) de 2012</t>
  </si>
  <si>
    <r>
      <t>p/</t>
    </r>
    <r>
      <rPr>
        <sz val="8"/>
        <rFont val="Arial"/>
        <family val="2"/>
      </rPr>
      <t xml:space="preserve"> Cifras preliminares, sujetas a revisión.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</si>
</sst>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8"/>
      <color indexed="9"/>
      <name val="Calibri"/>
      <family val="2"/>
    </font>
    <font>
      <b/>
      <vertAlign val="superscript"/>
      <sz val="8"/>
      <color indexed="9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6" fontId="3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1" xfId="1" quotePrefix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0" fontId="6" fillId="2" borderId="1" xfId="1" quotePrefix="1" applyFont="1" applyFill="1" applyBorder="1" applyAlignment="1">
      <alignment horizontal="left"/>
    </xf>
    <xf numFmtId="164" fontId="6" fillId="2" borderId="1" xfId="1" applyNumberFormat="1" applyFont="1" applyFill="1" applyBorder="1" applyAlignment="1">
      <alignment horizontal="center"/>
    </xf>
    <xf numFmtId="165" fontId="7" fillId="0" borderId="1" xfId="0" applyNumberFormat="1" applyFont="1" applyBorder="1"/>
    <xf numFmtId="164" fontId="6" fillId="0" borderId="1" xfId="1" applyNumberFormat="1" applyFont="1" applyBorder="1" applyAlignment="1">
      <alignment horizontal="center"/>
    </xf>
    <xf numFmtId="0" fontId="8" fillId="2" borderId="1" xfId="1" quotePrefix="1" applyFont="1" applyFill="1" applyBorder="1" applyAlignment="1">
      <alignment horizontal="left" indent="1"/>
    </xf>
    <xf numFmtId="164" fontId="8" fillId="2" borderId="1" xfId="1" applyNumberFormat="1" applyFont="1" applyFill="1" applyBorder="1" applyAlignment="1">
      <alignment horizontal="center"/>
    </xf>
    <xf numFmtId="0" fontId="6" fillId="2" borderId="1" xfId="1" applyFont="1" applyFill="1" applyBorder="1"/>
    <xf numFmtId="0" fontId="8" fillId="2" borderId="0" xfId="1" quotePrefix="1" applyFont="1" applyFill="1" applyBorder="1" applyAlignment="1">
      <alignment horizontal="left"/>
    </xf>
    <xf numFmtId="0" fontId="8" fillId="2" borderId="0" xfId="1" applyFont="1" applyFill="1" applyBorder="1"/>
    <xf numFmtId="0" fontId="8" fillId="2" borderId="0" xfId="1" applyFont="1" applyFill="1"/>
    <xf numFmtId="0" fontId="7" fillId="2" borderId="0" xfId="0" applyFont="1" applyFill="1"/>
    <xf numFmtId="0" fontId="0" fillId="2" borderId="0" xfId="0" applyFont="1" applyFill="1" applyBorder="1"/>
    <xf numFmtId="0" fontId="8" fillId="2" borderId="0" xfId="1" quotePrefix="1" applyFont="1" applyFill="1" applyBorder="1" applyAlignment="1">
      <alignment horizontal="left" indent="3"/>
    </xf>
    <xf numFmtId="0" fontId="8" fillId="2" borderId="0" xfId="1" applyFont="1" applyFill="1" applyBorder="1" applyAlignment="1">
      <alignment vertical="justify" wrapText="1"/>
    </xf>
    <xf numFmtId="0" fontId="8" fillId="2" borderId="0" xfId="1" applyFont="1" applyFill="1" applyBorder="1" applyAlignment="1">
      <alignment wrapText="1"/>
    </xf>
    <xf numFmtId="0" fontId="8" fillId="2" borderId="0" xfId="1" applyFont="1" applyFill="1" applyBorder="1" applyAlignment="1"/>
    <xf numFmtId="0" fontId="10" fillId="2" borderId="0" xfId="1" quotePrefix="1" applyFont="1" applyFill="1" applyBorder="1" applyAlignment="1">
      <alignment horizontal="left"/>
    </xf>
    <xf numFmtId="166" fontId="11" fillId="2" borderId="0" xfId="2" applyFont="1" applyFill="1" applyBorder="1"/>
    <xf numFmtId="0" fontId="11" fillId="2" borderId="0" xfId="1" applyFont="1" applyFill="1"/>
    <xf numFmtId="0" fontId="12" fillId="2" borderId="0" xfId="0" applyFont="1" applyFill="1"/>
    <xf numFmtId="0" fontId="13" fillId="2" borderId="0" xfId="0" applyFont="1" applyFill="1" applyBorder="1"/>
  </cellXfs>
  <cellStyles count="3">
    <cellStyle name="Millares 8" xfId="2"/>
    <cellStyle name="Normal" xfId="0" builtinId="0"/>
    <cellStyle name="Normal_BALACOME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57"/>
  <sheetViews>
    <sheetView tabSelected="1" workbookViewId="0">
      <selection activeCell="A8" sqref="A8"/>
    </sheetView>
  </sheetViews>
  <sheetFormatPr baseColWidth="10" defaultRowHeight="15" x14ac:dyDescent="0.25"/>
  <sheetData>
    <row r="3" spans="1:3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1" x14ac:dyDescent="0.35">
      <c r="A4" s="3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5">
      <c r="A5" s="4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5">
      <c r="A6" s="4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5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21" x14ac:dyDescent="0.35">
      <c r="A8" s="33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A10" s="3"/>
      <c r="B10" s="5" t="s">
        <v>4</v>
      </c>
      <c r="C10" s="6">
        <v>2006</v>
      </c>
      <c r="D10" s="6">
        <v>2007</v>
      </c>
      <c r="E10" s="6">
        <v>2008</v>
      </c>
      <c r="F10" s="6">
        <v>2009</v>
      </c>
      <c r="G10" s="6" t="s">
        <v>5</v>
      </c>
      <c r="H10" s="6" t="s">
        <v>6</v>
      </c>
      <c r="I10" s="6" t="s">
        <v>7</v>
      </c>
      <c r="J10" s="6" t="s">
        <v>8</v>
      </c>
      <c r="K10" s="6" t="s">
        <v>9</v>
      </c>
      <c r="L10" s="6" t="s">
        <v>10</v>
      </c>
      <c r="M10" s="6" t="s">
        <v>11</v>
      </c>
      <c r="N10" s="7" t="s">
        <v>12</v>
      </c>
      <c r="O10" s="8"/>
      <c r="P10" s="8"/>
      <c r="Q10" s="8"/>
      <c r="R10" s="8"/>
      <c r="S10" s="8"/>
      <c r="T10" s="8"/>
      <c r="U10" s="8"/>
      <c r="V10" s="8"/>
      <c r="W10" s="9"/>
      <c r="X10" s="10" t="s">
        <v>13</v>
      </c>
      <c r="Y10" s="10"/>
      <c r="Z10" s="10"/>
      <c r="AA10" s="10"/>
      <c r="AB10" s="10"/>
      <c r="AC10" s="10"/>
      <c r="AD10" s="10"/>
      <c r="AE10" s="10"/>
      <c r="AF10" s="10"/>
      <c r="AG10" s="10"/>
      <c r="AH10" s="3"/>
    </row>
    <row r="11" spans="1:34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1" t="s">
        <v>14</v>
      </c>
      <c r="O11" s="11" t="s">
        <v>15</v>
      </c>
      <c r="P11" s="11" t="s">
        <v>16</v>
      </c>
      <c r="Q11" s="11" t="s">
        <v>17</v>
      </c>
      <c r="R11" s="12" t="s">
        <v>18</v>
      </c>
      <c r="S11" s="12" t="s">
        <v>19</v>
      </c>
      <c r="T11" s="12" t="s">
        <v>20</v>
      </c>
      <c r="U11" s="12" t="s">
        <v>21</v>
      </c>
      <c r="V11" s="12" t="s">
        <v>22</v>
      </c>
      <c r="W11" s="12" t="s">
        <v>23</v>
      </c>
      <c r="X11" s="12" t="s">
        <v>14</v>
      </c>
      <c r="Y11" s="12" t="s">
        <v>15</v>
      </c>
      <c r="Z11" s="12" t="s">
        <v>16</v>
      </c>
      <c r="AA11" s="12" t="s">
        <v>17</v>
      </c>
      <c r="AB11" s="12" t="s">
        <v>18</v>
      </c>
      <c r="AC11" s="12" t="s">
        <v>19</v>
      </c>
      <c r="AD11" s="12" t="s">
        <v>20</v>
      </c>
      <c r="AE11" s="12" t="s">
        <v>21</v>
      </c>
      <c r="AF11" s="12" t="s">
        <v>22</v>
      </c>
      <c r="AG11" s="12" t="s">
        <v>23</v>
      </c>
      <c r="AH11" s="3"/>
    </row>
    <row r="12" spans="1:34" x14ac:dyDescent="0.25">
      <c r="A12" s="3"/>
      <c r="B12" s="13" t="s">
        <v>24</v>
      </c>
      <c r="C12" s="14">
        <f>SUM(C13:C24)</f>
        <v>2095976.2741241343</v>
      </c>
      <c r="D12" s="14">
        <f t="shared" ref="D12:I12" si="0">SUM(D13:D24)</f>
        <v>2528992.6466441634</v>
      </c>
      <c r="E12" s="14">
        <f t="shared" si="0"/>
        <v>2882694.4644402489</v>
      </c>
      <c r="F12" s="14">
        <f t="shared" si="0"/>
        <v>2304247.8487028456</v>
      </c>
      <c r="G12" s="14">
        <f t="shared" si="0"/>
        <v>2818811.1526338491</v>
      </c>
      <c r="H12" s="14">
        <f t="shared" si="0"/>
        <v>4002287.6403869949</v>
      </c>
      <c r="I12" s="14">
        <f t="shared" si="0"/>
        <v>4420596.3149208017</v>
      </c>
      <c r="J12" s="14">
        <v>3886.4377538483777</v>
      </c>
      <c r="K12" s="14">
        <v>4069.6564458947437</v>
      </c>
      <c r="L12" s="14">
        <v>3921.3270355676118</v>
      </c>
      <c r="M12" s="14"/>
      <c r="N12" s="14">
        <f>D12-C12</f>
        <v>433016.37252002908</v>
      </c>
      <c r="O12" s="14">
        <f t="shared" ref="O12:S27" si="1">E12-D12</f>
        <v>353701.8177960855</v>
      </c>
      <c r="P12" s="14">
        <f t="shared" si="1"/>
        <v>-578446.61573740328</v>
      </c>
      <c r="Q12" s="14">
        <f t="shared" si="1"/>
        <v>514563.30393100344</v>
      </c>
      <c r="R12" s="14">
        <f t="shared" si="1"/>
        <v>1183476.4877531459</v>
      </c>
      <c r="S12" s="15">
        <f t="shared" si="1"/>
        <v>418308.67453380674</v>
      </c>
      <c r="T12" s="15">
        <v>-450.28427843918325</v>
      </c>
      <c r="U12" s="15">
        <v>183.21869204636596</v>
      </c>
      <c r="V12" s="15">
        <v>-148.32941032713188</v>
      </c>
      <c r="W12" s="16"/>
      <c r="X12" s="14">
        <f t="shared" ref="X12:AC27" si="2">IF(C12=0,0,D12/C12*100-100)</f>
        <v>20.65941193446848</v>
      </c>
      <c r="Y12" s="14">
        <f t="shared" si="2"/>
        <v>13.985877668146983</v>
      </c>
      <c r="Z12" s="14">
        <f t="shared" si="2"/>
        <v>-20.066178461605503</v>
      </c>
      <c r="AA12" s="14">
        <f t="shared" si="2"/>
        <v>22.331074507487187</v>
      </c>
      <c r="AB12" s="14">
        <f t="shared" si="2"/>
        <v>41.984951231916511</v>
      </c>
      <c r="AC12" s="14">
        <f t="shared" si="2"/>
        <v>10.451739408049107</v>
      </c>
      <c r="AD12" s="15">
        <v>-10.383056029110179</v>
      </c>
      <c r="AE12" s="15">
        <v>4.714309186219225</v>
      </c>
      <c r="AF12" s="15">
        <v>-3.6447649156419288</v>
      </c>
      <c r="AG12" s="15"/>
      <c r="AH12" s="3"/>
    </row>
    <row r="13" spans="1:34" x14ac:dyDescent="0.25">
      <c r="A13" s="3"/>
      <c r="B13" s="17" t="s">
        <v>25</v>
      </c>
      <c r="C13" s="18">
        <v>174296.26059859415</v>
      </c>
      <c r="D13" s="18">
        <v>196288.32560870898</v>
      </c>
      <c r="E13" s="18">
        <v>215872.654036989</v>
      </c>
      <c r="F13" s="18">
        <v>187443.02117990868</v>
      </c>
      <c r="G13" s="18">
        <v>217171.74202540918</v>
      </c>
      <c r="H13" s="18">
        <v>346331.56889957003</v>
      </c>
      <c r="I13" s="18">
        <v>342567.34484584403</v>
      </c>
      <c r="J13" s="14">
        <v>375.35805274090768</v>
      </c>
      <c r="K13" s="14">
        <v>341.06377317800343</v>
      </c>
      <c r="L13" s="14">
        <v>326.91300021436859</v>
      </c>
      <c r="M13" s="18"/>
      <c r="N13" s="18">
        <f t="shared" ref="N13:Q50" si="3">D13-C13</f>
        <v>21992.065010114835</v>
      </c>
      <c r="O13" s="18">
        <f t="shared" si="1"/>
        <v>19584.328428280016</v>
      </c>
      <c r="P13" s="18">
        <f t="shared" si="1"/>
        <v>-28429.632857080316</v>
      </c>
      <c r="Q13" s="18">
        <f t="shared" si="1"/>
        <v>29728.720845500502</v>
      </c>
      <c r="R13" s="18">
        <v>129159.82687416085</v>
      </c>
      <c r="S13" s="15">
        <v>-3764.2240537260077</v>
      </c>
      <c r="T13" s="15">
        <v>39.497427985063439</v>
      </c>
      <c r="U13" s="15">
        <v>-34.294279562904251</v>
      </c>
      <c r="V13" s="15">
        <v>-14.150772963634836</v>
      </c>
      <c r="W13" s="18"/>
      <c r="X13" s="18">
        <f t="shared" si="2"/>
        <v>12.617634442980247</v>
      </c>
      <c r="Y13" s="18">
        <f t="shared" si="2"/>
        <v>9.9773271627577031</v>
      </c>
      <c r="Z13" s="18">
        <f t="shared" si="2"/>
        <v>-13.169631412512771</v>
      </c>
      <c r="AA13" s="18">
        <f t="shared" si="2"/>
        <v>15.860137474505791</v>
      </c>
      <c r="AB13" s="18">
        <f t="shared" si="2"/>
        <v>59.47358789388403</v>
      </c>
      <c r="AC13" s="18">
        <f t="shared" si="2"/>
        <v>-1.0868844748073201</v>
      </c>
      <c r="AD13" s="15">
        <v>11.760065060849655</v>
      </c>
      <c r="AE13" s="15">
        <v>-9.136417698377187</v>
      </c>
      <c r="AF13" s="15">
        <v>-4.1490108526564171</v>
      </c>
      <c r="AG13" s="15"/>
      <c r="AH13" s="3"/>
    </row>
    <row r="14" spans="1:34" x14ac:dyDescent="0.25">
      <c r="A14" s="3"/>
      <c r="B14" s="17" t="s">
        <v>26</v>
      </c>
      <c r="C14" s="18">
        <v>179351.00965771059</v>
      </c>
      <c r="D14" s="18">
        <v>190484.51391464443</v>
      </c>
      <c r="E14" s="18">
        <v>264181.80774148263</v>
      </c>
      <c r="F14" s="18">
        <v>203443.19369256578</v>
      </c>
      <c r="G14" s="18">
        <v>256124.48090383492</v>
      </c>
      <c r="H14" s="18">
        <v>405540.30620404903</v>
      </c>
      <c r="I14" s="18">
        <v>432479.55855389801</v>
      </c>
      <c r="J14" s="14">
        <v>354.3034271004916</v>
      </c>
      <c r="K14" s="14">
        <v>328.32379658261891</v>
      </c>
      <c r="L14" s="14">
        <v>380.64433197571645</v>
      </c>
      <c r="M14" s="18"/>
      <c r="N14" s="18">
        <f t="shared" si="3"/>
        <v>11133.50425693384</v>
      </c>
      <c r="O14" s="18">
        <f t="shared" si="1"/>
        <v>73697.293826838199</v>
      </c>
      <c r="P14" s="18">
        <f t="shared" si="1"/>
        <v>-60738.614048916847</v>
      </c>
      <c r="Q14" s="18">
        <f t="shared" si="1"/>
        <v>52681.28721126914</v>
      </c>
      <c r="R14" s="18">
        <v>149415.82530021411</v>
      </c>
      <c r="S14" s="15">
        <v>26939.252349848975</v>
      </c>
      <c r="T14" s="15">
        <v>-70.858085423406692</v>
      </c>
      <c r="U14" s="15">
        <v>-25.979630517872693</v>
      </c>
      <c r="V14" s="15">
        <v>52.320535393097543</v>
      </c>
      <c r="W14" s="18"/>
      <c r="X14" s="18">
        <f t="shared" si="2"/>
        <v>6.2076618794519192</v>
      </c>
      <c r="Y14" s="18">
        <f t="shared" si="2"/>
        <v>38.689388608179314</v>
      </c>
      <c r="Z14" s="18">
        <f t="shared" si="2"/>
        <v>-22.991217513490994</v>
      </c>
      <c r="AA14" s="18">
        <f t="shared" si="2"/>
        <v>25.894838876192011</v>
      </c>
      <c r="AB14" s="18">
        <f t="shared" si="2"/>
        <v>58.337190093247727</v>
      </c>
      <c r="AC14" s="18">
        <f t="shared" si="2"/>
        <v>6.6428051509865043</v>
      </c>
      <c r="AD14" s="15">
        <v>-16.666157057060474</v>
      </c>
      <c r="AE14" s="15">
        <v>-7.3325936275812609</v>
      </c>
      <c r="AF14" s="15">
        <v>15.935651310590188</v>
      </c>
      <c r="AG14" s="15"/>
      <c r="AH14" s="3"/>
    </row>
    <row r="15" spans="1:34" x14ac:dyDescent="0.25">
      <c r="A15" s="3"/>
      <c r="B15" s="17" t="s">
        <v>27</v>
      </c>
      <c r="C15" s="18">
        <v>206755.82121440422</v>
      </c>
      <c r="D15" s="18">
        <v>229137.16127495095</v>
      </c>
      <c r="E15" s="18">
        <v>287255.49697256112</v>
      </c>
      <c r="F15" s="18">
        <v>243822.9356205466</v>
      </c>
      <c r="G15" s="18">
        <v>278079.99213774357</v>
      </c>
      <c r="H15" s="18">
        <v>407101.02773413499</v>
      </c>
      <c r="I15" s="18">
        <v>503900.96397366701</v>
      </c>
      <c r="J15" s="14">
        <v>372.04563714511607</v>
      </c>
      <c r="K15" s="14">
        <v>358.79855464812204</v>
      </c>
      <c r="L15" s="14">
        <v>441.78937206797332</v>
      </c>
      <c r="M15" s="18"/>
      <c r="N15" s="18">
        <f t="shared" si="3"/>
        <v>22381.340060546732</v>
      </c>
      <c r="O15" s="18">
        <f t="shared" si="1"/>
        <v>58118.335697610164</v>
      </c>
      <c r="P15" s="18">
        <f t="shared" si="1"/>
        <v>-43432.561352014513</v>
      </c>
      <c r="Q15" s="18">
        <f t="shared" si="1"/>
        <v>34257.056517196965</v>
      </c>
      <c r="R15" s="18">
        <v>129021.03559639142</v>
      </c>
      <c r="S15" s="15">
        <v>96799.93623953202</v>
      </c>
      <c r="T15" s="15">
        <v>-127.69068321140003</v>
      </c>
      <c r="U15" s="15">
        <v>-13.24708249699404</v>
      </c>
      <c r="V15" s="15">
        <v>82.990817419851282</v>
      </c>
      <c r="W15" s="18"/>
      <c r="X15" s="18">
        <f t="shared" si="2"/>
        <v>10.825010840849529</v>
      </c>
      <c r="Y15" s="18">
        <f t="shared" si="2"/>
        <v>25.363993938927962</v>
      </c>
      <c r="Z15" s="18">
        <f t="shared" si="2"/>
        <v>-15.119836455614717</v>
      </c>
      <c r="AA15" s="18">
        <f t="shared" si="2"/>
        <v>14.049972956814074</v>
      </c>
      <c r="AB15" s="18">
        <f t="shared" si="2"/>
        <v>46.397094089560539</v>
      </c>
      <c r="AC15" s="18">
        <f t="shared" si="2"/>
        <v>23.777865847774038</v>
      </c>
      <c r="AD15" s="15">
        <v>-25.551611521913074</v>
      </c>
      <c r="AE15" s="15">
        <v>-3.5606068649656066</v>
      </c>
      <c r="AF15" s="15">
        <v>23.130198364717884</v>
      </c>
      <c r="AG15" s="15"/>
      <c r="AH15" s="3"/>
    </row>
    <row r="16" spans="1:34" x14ac:dyDescent="0.25">
      <c r="A16" s="3"/>
      <c r="B16" s="17" t="s">
        <v>28</v>
      </c>
      <c r="C16" s="18">
        <v>152975.18801633388</v>
      </c>
      <c r="D16" s="18">
        <v>193013.50169135781</v>
      </c>
      <c r="E16" s="18">
        <v>250907.79986593238</v>
      </c>
      <c r="F16" s="18">
        <v>193264.65611722495</v>
      </c>
      <c r="G16" s="18">
        <v>237557.40831561928</v>
      </c>
      <c r="H16" s="18">
        <v>399525.21843078663</v>
      </c>
      <c r="I16" s="18">
        <v>393395.08200038498</v>
      </c>
      <c r="J16" s="14">
        <v>354.41845273627905</v>
      </c>
      <c r="K16" s="14">
        <v>362.37701684956119</v>
      </c>
      <c r="L16" s="14">
        <v>400.96906485631712</v>
      </c>
      <c r="M16" s="18"/>
      <c r="N16" s="18">
        <f t="shared" si="3"/>
        <v>40038.313675023936</v>
      </c>
      <c r="O16" s="18">
        <f t="shared" si="1"/>
        <v>57894.298174574564</v>
      </c>
      <c r="P16" s="18">
        <f t="shared" si="1"/>
        <v>-57643.143748707429</v>
      </c>
      <c r="Q16" s="18">
        <f t="shared" si="1"/>
        <v>44292.75219839433</v>
      </c>
      <c r="R16" s="18">
        <v>161967.81011516735</v>
      </c>
      <c r="S16" s="15">
        <v>-6130.1364304016461</v>
      </c>
      <c r="T16" s="15">
        <v>-37.069121434106364</v>
      </c>
      <c r="U16" s="15">
        <v>7.9585641132821365</v>
      </c>
      <c r="V16" s="15">
        <v>38.592048006755931</v>
      </c>
      <c r="W16" s="18"/>
      <c r="X16" s="18">
        <f t="shared" si="2"/>
        <v>26.173076950720173</v>
      </c>
      <c r="Y16" s="18">
        <f t="shared" si="2"/>
        <v>29.994947331276137</v>
      </c>
      <c r="Z16" s="18">
        <f t="shared" si="2"/>
        <v>-22.973834922432829</v>
      </c>
      <c r="AA16" s="18">
        <f t="shared" si="2"/>
        <v>22.918185398331971</v>
      </c>
      <c r="AB16" s="18">
        <f t="shared" si="2"/>
        <v>68.180492144440564</v>
      </c>
      <c r="AC16" s="18">
        <f t="shared" si="2"/>
        <v>-1.5343553166628539</v>
      </c>
      <c r="AD16" s="15">
        <v>-9.4687862092841044</v>
      </c>
      <c r="AE16" s="15">
        <v>2.2455275823925831</v>
      </c>
      <c r="AF16" s="15">
        <v>10.649695265518773</v>
      </c>
      <c r="AG16" s="15"/>
      <c r="AH16" s="3"/>
    </row>
    <row r="17" spans="1:34" x14ac:dyDescent="0.25">
      <c r="A17" s="3"/>
      <c r="B17" s="17" t="s">
        <v>29</v>
      </c>
      <c r="C17" s="18">
        <v>226908.0063662341</v>
      </c>
      <c r="D17" s="18">
        <v>251877.47989985347</v>
      </c>
      <c r="E17" s="18">
        <v>278759.52347671153</v>
      </c>
      <c r="F17" s="18">
        <v>235094.02511741454</v>
      </c>
      <c r="G17" s="18">
        <v>272493.14440305292</v>
      </c>
      <c r="H17" s="18">
        <v>413377.07588809018</v>
      </c>
      <c r="I17" s="18">
        <v>415628.98538378399</v>
      </c>
      <c r="J17" s="14">
        <v>352.65107218573075</v>
      </c>
      <c r="K17" s="14">
        <v>412.4425963459189</v>
      </c>
      <c r="L17" s="14">
        <v>369.04356194466078</v>
      </c>
      <c r="M17" s="18"/>
      <c r="N17" s="18">
        <f t="shared" si="3"/>
        <v>24969.47353361937</v>
      </c>
      <c r="O17" s="18">
        <f t="shared" si="1"/>
        <v>26882.043576858065</v>
      </c>
      <c r="P17" s="18">
        <f t="shared" si="1"/>
        <v>-43665.498359296995</v>
      </c>
      <c r="Q17" s="18">
        <f t="shared" si="1"/>
        <v>37399.119285638386</v>
      </c>
      <c r="R17" s="18">
        <v>140883.93148503726</v>
      </c>
      <c r="S17" s="15">
        <v>2251.9094956938061</v>
      </c>
      <c r="T17" s="15">
        <v>-57.636274478052997</v>
      </c>
      <c r="U17" s="15">
        <v>59.791524160188146</v>
      </c>
      <c r="V17" s="15">
        <v>-43.39903440125812</v>
      </c>
      <c r="W17" s="18"/>
      <c r="X17" s="18">
        <f t="shared" si="2"/>
        <v>11.004227631050696</v>
      </c>
      <c r="Y17" s="18">
        <f t="shared" si="2"/>
        <v>10.672666562944173</v>
      </c>
      <c r="Z17" s="18">
        <f t="shared" si="2"/>
        <v>-15.664217607598601</v>
      </c>
      <c r="AA17" s="18">
        <f t="shared" si="2"/>
        <v>15.908153883094187</v>
      </c>
      <c r="AB17" s="18">
        <f t="shared" si="2"/>
        <v>51.701826038108152</v>
      </c>
      <c r="AC17" s="18">
        <f t="shared" si="2"/>
        <v>0.54475916228685151</v>
      </c>
      <c r="AD17" s="15">
        <v>-14.047782595958026</v>
      </c>
      <c r="AE17" s="15">
        <v>16.954868105064989</v>
      </c>
      <c r="AF17" s="15">
        <v>-10.522442343675635</v>
      </c>
      <c r="AG17" s="15"/>
      <c r="AH17" s="3"/>
    </row>
    <row r="18" spans="1:34" x14ac:dyDescent="0.25">
      <c r="A18" s="3"/>
      <c r="B18" s="17" t="s">
        <v>30</v>
      </c>
      <c r="C18" s="18">
        <v>195322.50643696694</v>
      </c>
      <c r="D18" s="18">
        <v>219756.031508827</v>
      </c>
      <c r="E18" s="18">
        <v>269317.20857102866</v>
      </c>
      <c r="F18" s="18">
        <v>219635.22511624909</v>
      </c>
      <c r="G18" s="18">
        <v>265937.02905990393</v>
      </c>
      <c r="H18" s="18">
        <v>391613.19242720254</v>
      </c>
      <c r="I18" s="18">
        <v>384808.90292680956</v>
      </c>
      <c r="J18" s="14">
        <v>319.55735841284479</v>
      </c>
      <c r="K18" s="14">
        <v>389.51784405546005</v>
      </c>
      <c r="L18" s="14">
        <v>374.86238113482904</v>
      </c>
      <c r="M18" s="18"/>
      <c r="N18" s="18">
        <f t="shared" si="3"/>
        <v>24433.525071860058</v>
      </c>
      <c r="O18" s="18">
        <f t="shared" si="1"/>
        <v>49561.177062201663</v>
      </c>
      <c r="P18" s="18">
        <f t="shared" si="1"/>
        <v>-49681.983454779576</v>
      </c>
      <c r="Q18" s="18">
        <f t="shared" si="1"/>
        <v>46301.803943654842</v>
      </c>
      <c r="R18" s="18">
        <v>125676.16336729861</v>
      </c>
      <c r="S18" s="15">
        <v>-6804.2895003929734</v>
      </c>
      <c r="T18" s="15">
        <v>-55.581025706813762</v>
      </c>
      <c r="U18" s="15">
        <v>69.960485642615254</v>
      </c>
      <c r="V18" s="15">
        <v>-14.65546292063101</v>
      </c>
      <c r="W18" s="18"/>
      <c r="X18" s="18">
        <f t="shared" si="2"/>
        <v>12.509323947133083</v>
      </c>
      <c r="Y18" s="18">
        <f t="shared" si="2"/>
        <v>22.552817650518463</v>
      </c>
      <c r="Z18" s="18">
        <f t="shared" si="2"/>
        <v>-18.447385415283122</v>
      </c>
      <c r="AA18" s="18">
        <f t="shared" si="2"/>
        <v>21.081228623117326</v>
      </c>
      <c r="AB18" s="18">
        <f t="shared" si="2"/>
        <v>47.257865447157911</v>
      </c>
      <c r="AC18" s="18">
        <f t="shared" si="2"/>
        <v>-1.7375026255423762</v>
      </c>
      <c r="AD18" s="15">
        <v>-14.816139339419081</v>
      </c>
      <c r="AE18" s="15">
        <v>21.892935274621777</v>
      </c>
      <c r="AF18" s="15">
        <v>-3.7624625275304027</v>
      </c>
      <c r="AG18" s="15"/>
      <c r="AH18" s="3"/>
    </row>
    <row r="19" spans="1:34" x14ac:dyDescent="0.25">
      <c r="A19" s="3"/>
      <c r="B19" s="17" t="s">
        <v>31</v>
      </c>
      <c r="C19" s="18">
        <v>179085.28911488323</v>
      </c>
      <c r="D19" s="18">
        <v>231643.91192623679</v>
      </c>
      <c r="E19" s="18">
        <v>254186.83428629144</v>
      </c>
      <c r="F19" s="18">
        <v>213772.1340932805</v>
      </c>
      <c r="G19" s="18">
        <v>208795.85122161455</v>
      </c>
      <c r="H19" s="18">
        <v>277372.84034261061</v>
      </c>
      <c r="I19" s="18">
        <v>383414.01567275601</v>
      </c>
      <c r="J19" s="14">
        <v>304.25286126298295</v>
      </c>
      <c r="K19" s="14">
        <v>361.71961428306298</v>
      </c>
      <c r="L19" s="14">
        <v>308.48634760688873</v>
      </c>
      <c r="M19" s="18"/>
      <c r="N19" s="18">
        <f t="shared" si="3"/>
        <v>52558.622811353562</v>
      </c>
      <c r="O19" s="18">
        <f t="shared" si="1"/>
        <v>22542.922360054654</v>
      </c>
      <c r="P19" s="18">
        <f t="shared" si="1"/>
        <v>-40414.70019301094</v>
      </c>
      <c r="Q19" s="18">
        <f t="shared" si="1"/>
        <v>-4976.2828716659569</v>
      </c>
      <c r="R19" s="18">
        <v>68576.989120996062</v>
      </c>
      <c r="S19" s="15">
        <v>106041.1753301454</v>
      </c>
      <c r="T19" s="15">
        <v>-75.175293999516043</v>
      </c>
      <c r="U19" s="15">
        <v>57.466753020080034</v>
      </c>
      <c r="V19" s="15">
        <v>-53.233266676174253</v>
      </c>
      <c r="W19" s="18"/>
      <c r="X19" s="18">
        <f t="shared" si="2"/>
        <v>29.34837533061534</v>
      </c>
      <c r="Y19" s="18">
        <f t="shared" si="2"/>
        <v>9.7317137206839561</v>
      </c>
      <c r="Z19" s="18">
        <f t="shared" si="2"/>
        <v>-15.899604047742201</v>
      </c>
      <c r="AA19" s="18">
        <f t="shared" si="2"/>
        <v>-2.3278445026396781</v>
      </c>
      <c r="AB19" s="18">
        <f t="shared" si="2"/>
        <v>32.844038193176971</v>
      </c>
      <c r="AC19" s="18">
        <f t="shared" si="2"/>
        <v>38.230554656744147</v>
      </c>
      <c r="AD19" s="15">
        <v>-19.812787468949864</v>
      </c>
      <c r="AE19" s="15">
        <v>18.887826652321365</v>
      </c>
      <c r="AF19" s="15">
        <v>-14.716721066310953</v>
      </c>
      <c r="AG19" s="15"/>
      <c r="AH19" s="3"/>
    </row>
    <row r="20" spans="1:34" x14ac:dyDescent="0.25">
      <c r="A20" s="3"/>
      <c r="B20" s="17" t="s">
        <v>32</v>
      </c>
      <c r="C20" s="18">
        <v>162208.58367926921</v>
      </c>
      <c r="D20" s="18">
        <v>213571.47640040892</v>
      </c>
      <c r="E20" s="18">
        <v>236291.4894807422</v>
      </c>
      <c r="F20" s="18">
        <v>178390.7593636731</v>
      </c>
      <c r="G20" s="18">
        <v>214075.77675370214</v>
      </c>
      <c r="H20" s="18">
        <v>251236.94207475291</v>
      </c>
      <c r="I20" s="18">
        <v>406561.71337988903</v>
      </c>
      <c r="J20" s="14">
        <v>278.23453784178724</v>
      </c>
      <c r="K20" s="14">
        <v>302.95518771566009</v>
      </c>
      <c r="L20" s="14">
        <v>260.68967880133744</v>
      </c>
      <c r="M20" s="18"/>
      <c r="N20" s="18">
        <f t="shared" si="3"/>
        <v>51362.892721139709</v>
      </c>
      <c r="O20" s="18">
        <f t="shared" si="1"/>
        <v>22720.013080333272</v>
      </c>
      <c r="P20" s="18">
        <f t="shared" si="1"/>
        <v>-57900.730117069092</v>
      </c>
      <c r="Q20" s="18">
        <f t="shared" si="1"/>
        <v>35685.017390029039</v>
      </c>
      <c r="R20" s="18">
        <v>37161.165321050765</v>
      </c>
      <c r="S20" s="15">
        <v>155324.77130513612</v>
      </c>
      <c r="T20" s="15">
        <v>-121.59281824709188</v>
      </c>
      <c r="U20" s="15">
        <v>24.720649873872844</v>
      </c>
      <c r="V20" s="15">
        <v>-42.265508914322652</v>
      </c>
      <c r="W20" s="18"/>
      <c r="X20" s="18">
        <f t="shared" si="2"/>
        <v>31.664719311462704</v>
      </c>
      <c r="Y20" s="18">
        <f t="shared" si="2"/>
        <v>10.638130832479348</v>
      </c>
      <c r="Z20" s="18">
        <f t="shared" si="2"/>
        <v>-24.503942247055846</v>
      </c>
      <c r="AA20" s="18">
        <f t="shared" si="2"/>
        <v>20.003848583479837</v>
      </c>
      <c r="AB20" s="18">
        <f t="shared" si="2"/>
        <v>17.358883795528769</v>
      </c>
      <c r="AC20" s="18">
        <f t="shared" si="2"/>
        <v>61.824017607617918</v>
      </c>
      <c r="AD20" s="15">
        <v>-30.411330389324974</v>
      </c>
      <c r="AE20" s="15">
        <v>8.8848243160702793</v>
      </c>
      <c r="AF20" s="15">
        <v>-13.951076141990711</v>
      </c>
      <c r="AG20" s="15"/>
      <c r="AH20" s="3"/>
    </row>
    <row r="21" spans="1:34" x14ac:dyDescent="0.25">
      <c r="A21" s="3"/>
      <c r="B21" s="17" t="s">
        <v>33</v>
      </c>
      <c r="C21" s="18">
        <v>141048.34327899336</v>
      </c>
      <c r="D21" s="18">
        <v>201797.99810833362</v>
      </c>
      <c r="E21" s="18">
        <v>237893.43016590344</v>
      </c>
      <c r="F21" s="18">
        <v>155960.42807971779</v>
      </c>
      <c r="G21" s="18">
        <v>196520.0130395749</v>
      </c>
      <c r="H21" s="18">
        <v>253881.06334839558</v>
      </c>
      <c r="I21" s="18">
        <v>309503.51524661796</v>
      </c>
      <c r="J21" s="14">
        <v>280.12019601445627</v>
      </c>
      <c r="K21" s="14">
        <v>281.10731437139589</v>
      </c>
      <c r="L21" s="14">
        <v>232.49729984334198</v>
      </c>
      <c r="M21" s="18"/>
      <c r="N21" s="18">
        <f t="shared" si="3"/>
        <v>60749.654829340259</v>
      </c>
      <c r="O21" s="18">
        <f t="shared" si="1"/>
        <v>36095.432057569822</v>
      </c>
      <c r="P21" s="18">
        <f t="shared" si="1"/>
        <v>-81933.002086185646</v>
      </c>
      <c r="Q21" s="18">
        <f t="shared" si="1"/>
        <v>40559.584959857108</v>
      </c>
      <c r="R21" s="18">
        <v>57361.050308820675</v>
      </c>
      <c r="S21" s="15">
        <v>55622.451898222382</v>
      </c>
      <c r="T21" s="15">
        <v>-25.04277392023306</v>
      </c>
      <c r="U21" s="15">
        <v>0.98711835693961802</v>
      </c>
      <c r="V21" s="15">
        <v>-48.61001452805391</v>
      </c>
      <c r="W21" s="18"/>
      <c r="X21" s="18">
        <f t="shared" si="2"/>
        <v>43.070094562668885</v>
      </c>
      <c r="Y21" s="18">
        <f t="shared" si="2"/>
        <v>17.886912851430907</v>
      </c>
      <c r="Z21" s="18">
        <f t="shared" si="2"/>
        <v>-34.441052881976091</v>
      </c>
      <c r="AA21" s="18">
        <f t="shared" si="2"/>
        <v>26.006330874602</v>
      </c>
      <c r="AB21" s="18">
        <f t="shared" si="2"/>
        <v>29.188401436381639</v>
      </c>
      <c r="AC21" s="18">
        <f t="shared" si="2"/>
        <v>21.908862033515632</v>
      </c>
      <c r="AD21" s="15">
        <v>-8.2063606621709937</v>
      </c>
      <c r="AE21" s="15">
        <v>0.35239099892984882</v>
      </c>
      <c r="AF21" s="15">
        <v>-17.292333583263115</v>
      </c>
      <c r="AG21" s="15"/>
      <c r="AH21" s="3"/>
    </row>
    <row r="22" spans="1:34" x14ac:dyDescent="0.25">
      <c r="A22" s="3"/>
      <c r="B22" s="17" t="s">
        <v>34</v>
      </c>
      <c r="C22" s="18">
        <v>153887.75569585513</v>
      </c>
      <c r="D22" s="18">
        <v>192062.88495031002</v>
      </c>
      <c r="E22" s="18">
        <v>220085.02315425148</v>
      </c>
      <c r="F22" s="18">
        <v>155558.09451110818</v>
      </c>
      <c r="G22" s="18">
        <v>176675.88917457699</v>
      </c>
      <c r="H22" s="18">
        <v>239199.23863801986</v>
      </c>
      <c r="I22" s="18">
        <v>275890.84635178902</v>
      </c>
      <c r="J22" s="14">
        <v>270.18996853359283</v>
      </c>
      <c r="K22" s="14">
        <v>301.24868536028868</v>
      </c>
      <c r="L22" s="14">
        <v>256.49188418445249</v>
      </c>
      <c r="M22" s="18"/>
      <c r="N22" s="18">
        <f t="shared" si="3"/>
        <v>38175.129254454892</v>
      </c>
      <c r="O22" s="18">
        <f t="shared" si="1"/>
        <v>28022.13820394146</v>
      </c>
      <c r="P22" s="18">
        <f t="shared" si="1"/>
        <v>-64526.928643143299</v>
      </c>
      <c r="Q22" s="18">
        <f t="shared" si="1"/>
        <v>21117.794663468812</v>
      </c>
      <c r="R22" s="18">
        <v>62523.349463442864</v>
      </c>
      <c r="S22" s="15">
        <v>36691.607713769161</v>
      </c>
      <c r="T22" s="15">
        <v>-1.2076255581966393</v>
      </c>
      <c r="U22" s="15">
        <v>31.058716826695843</v>
      </c>
      <c r="V22" s="15">
        <v>-44.756801175836188</v>
      </c>
      <c r="W22" s="18"/>
      <c r="X22" s="18">
        <f t="shared" si="2"/>
        <v>24.807125870302826</v>
      </c>
      <c r="Y22" s="18">
        <f t="shared" si="2"/>
        <v>14.590085018868308</v>
      </c>
      <c r="Z22" s="18">
        <f t="shared" si="2"/>
        <v>-29.319091194096458</v>
      </c>
      <c r="AA22" s="18">
        <f t="shared" si="2"/>
        <v>13.575503563371825</v>
      </c>
      <c r="AB22" s="18">
        <f t="shared" si="2"/>
        <v>35.388727774655365</v>
      </c>
      <c r="AC22" s="18">
        <f t="shared" si="2"/>
        <v>15.339349708087724</v>
      </c>
      <c r="AD22" s="15">
        <v>-0.44496546192233666</v>
      </c>
      <c r="AE22" s="15">
        <v>11.495140620971767</v>
      </c>
      <c r="AF22" s="15">
        <v>-14.857094271567618</v>
      </c>
      <c r="AG22" s="15"/>
      <c r="AH22" s="3"/>
    </row>
    <row r="23" spans="1:34" x14ac:dyDescent="0.25">
      <c r="A23" s="3"/>
      <c r="B23" s="17" t="s">
        <v>35</v>
      </c>
      <c r="C23" s="18">
        <v>183098.50630385141</v>
      </c>
      <c r="D23" s="18">
        <v>205565.67530193279</v>
      </c>
      <c r="E23" s="18">
        <v>172050.08368804274</v>
      </c>
      <c r="F23" s="18">
        <v>146884.9055192137</v>
      </c>
      <c r="G23" s="18">
        <v>206391.83407401608</v>
      </c>
      <c r="H23" s="18">
        <v>272614.51973552222</v>
      </c>
      <c r="I23" s="18">
        <v>249700.19612536242</v>
      </c>
      <c r="J23" s="14">
        <v>289.1892233433673</v>
      </c>
      <c r="K23" s="14">
        <v>268.82211184712713</v>
      </c>
      <c r="L23" s="14">
        <v>257.35027632221221</v>
      </c>
      <c r="M23" s="18"/>
      <c r="N23" s="18">
        <f t="shared" si="3"/>
        <v>22467.168998081383</v>
      </c>
      <c r="O23" s="18">
        <f t="shared" si="1"/>
        <v>-33515.59161389005</v>
      </c>
      <c r="P23" s="18">
        <f t="shared" si="1"/>
        <v>-25165.178168829036</v>
      </c>
      <c r="Q23" s="18">
        <f t="shared" si="1"/>
        <v>59506.928554802376</v>
      </c>
      <c r="R23" s="18">
        <v>66222.685661506141</v>
      </c>
      <c r="S23" s="15">
        <v>-22914.323610159801</v>
      </c>
      <c r="T23" s="15">
        <v>21.736095946265152</v>
      </c>
      <c r="U23" s="15">
        <v>-20.36711149624017</v>
      </c>
      <c r="V23" s="15">
        <v>-11.471835524914923</v>
      </c>
      <c r="W23" s="18"/>
      <c r="X23" s="18">
        <f t="shared" si="2"/>
        <v>12.270536473299899</v>
      </c>
      <c r="Y23" s="18">
        <f t="shared" si="2"/>
        <v>-16.304079737369918</v>
      </c>
      <c r="Z23" s="18">
        <f t="shared" si="2"/>
        <v>-14.626658487686612</v>
      </c>
      <c r="AA23" s="18">
        <f t="shared" si="2"/>
        <v>40.512623366203144</v>
      </c>
      <c r="AB23" s="18">
        <f t="shared" si="2"/>
        <v>32.085903959629235</v>
      </c>
      <c r="AC23" s="18">
        <f t="shared" si="2"/>
        <v>-8.4053936791005128</v>
      </c>
      <c r="AD23" s="15">
        <v>8.1270674072142697</v>
      </c>
      <c r="AE23" s="15">
        <v>-7.0428321155167595</v>
      </c>
      <c r="AF23" s="15">
        <v>-4.2674449084897788</v>
      </c>
      <c r="AG23" s="15"/>
      <c r="AH23" s="3"/>
    </row>
    <row r="24" spans="1:34" x14ac:dyDescent="0.25">
      <c r="A24" s="3"/>
      <c r="B24" s="17" t="s">
        <v>36</v>
      </c>
      <c r="C24" s="18">
        <v>141039.00376103813</v>
      </c>
      <c r="D24" s="18">
        <v>203793.68605859837</v>
      </c>
      <c r="E24" s="18">
        <v>195893.11300031299</v>
      </c>
      <c r="F24" s="18">
        <v>170978.47029194297</v>
      </c>
      <c r="G24" s="18">
        <v>288987.99152480048</v>
      </c>
      <c r="H24" s="18">
        <v>344494.64666386019</v>
      </c>
      <c r="I24" s="18">
        <v>322745.19045999995</v>
      </c>
      <c r="J24" s="14">
        <v>336.1169665308214</v>
      </c>
      <c r="K24" s="14">
        <v>361.27995065752464</v>
      </c>
      <c r="L24" s="14">
        <v>311.58983661551446</v>
      </c>
      <c r="M24" s="18"/>
      <c r="N24" s="18">
        <f t="shared" si="3"/>
        <v>62754.682297560241</v>
      </c>
      <c r="O24" s="18">
        <f t="shared" si="1"/>
        <v>-7900.5730582853721</v>
      </c>
      <c r="P24" s="18">
        <f t="shared" si="1"/>
        <v>-24914.642708370026</v>
      </c>
      <c r="Q24" s="18">
        <f t="shared" si="1"/>
        <v>118009.52123285751</v>
      </c>
      <c r="R24" s="18">
        <v>55506.655139059701</v>
      </c>
      <c r="S24" s="15">
        <v>-21749.456203860231</v>
      </c>
      <c r="T24" s="15">
        <v>60.335899608305567</v>
      </c>
      <c r="U24" s="15">
        <v>25.162984126703236</v>
      </c>
      <c r="V24" s="15">
        <v>-49.69011404201018</v>
      </c>
      <c r="W24" s="18"/>
      <c r="X24" s="18">
        <f t="shared" si="2"/>
        <v>44.494558685259335</v>
      </c>
      <c r="Y24" s="18">
        <f t="shared" si="2"/>
        <v>-3.8767506545878234</v>
      </c>
      <c r="Z24" s="18">
        <f t="shared" si="2"/>
        <v>-12.718488325993476</v>
      </c>
      <c r="AA24" s="18">
        <f t="shared" si="2"/>
        <v>69.020105883131464</v>
      </c>
      <c r="AB24" s="18">
        <f t="shared" si="2"/>
        <v>19.20725316169279</v>
      </c>
      <c r="AC24" s="18">
        <f t="shared" si="2"/>
        <v>-6.3134380793679554</v>
      </c>
      <c r="AD24" s="15">
        <v>21.878187752916944</v>
      </c>
      <c r="AE24" s="15">
        <v>7.4863772532577144</v>
      </c>
      <c r="AF24" s="15">
        <v>-13.753908555283743</v>
      </c>
      <c r="AG24" s="15"/>
      <c r="AH24" s="3"/>
    </row>
    <row r="25" spans="1:34" x14ac:dyDescent="0.25">
      <c r="A25" s="3"/>
      <c r="B25" s="13" t="s">
        <v>37</v>
      </c>
      <c r="C25" s="14">
        <f>SUM(C26:C37)</f>
        <v>5643097.6636385405</v>
      </c>
      <c r="D25" s="14">
        <f t="shared" ref="D25:I25" si="4">SUM(D26:D37)</f>
        <v>7224358.2132108025</v>
      </c>
      <c r="E25" s="14">
        <f t="shared" si="4"/>
        <v>8830905.5341555756</v>
      </c>
      <c r="F25" s="14">
        <f t="shared" si="4"/>
        <v>6069689.7410129998</v>
      </c>
      <c r="G25" s="14">
        <f t="shared" si="4"/>
        <v>7127679.5436477298</v>
      </c>
      <c r="H25" s="14">
        <f t="shared" si="4"/>
        <v>9016172.7624862865</v>
      </c>
      <c r="I25" s="14">
        <f t="shared" si="4"/>
        <v>9504193.0051966812</v>
      </c>
      <c r="J25" s="14">
        <v>9152.2795554409131</v>
      </c>
      <c r="K25" s="14">
        <v>9310.8427586198322</v>
      </c>
      <c r="L25" s="14">
        <v>9424.2873610608585</v>
      </c>
      <c r="M25" s="14"/>
      <c r="N25" s="14">
        <f t="shared" si="3"/>
        <v>1581260.549572262</v>
      </c>
      <c r="O25" s="14">
        <f t="shared" si="1"/>
        <v>1606547.320944773</v>
      </c>
      <c r="P25" s="14">
        <f t="shared" si="1"/>
        <v>-2761215.7931425758</v>
      </c>
      <c r="Q25" s="14">
        <f t="shared" si="1"/>
        <v>1057989.80263473</v>
      </c>
      <c r="R25" s="14">
        <v>1888493.2188385567</v>
      </c>
      <c r="S25" s="15">
        <v>488020.24271039478</v>
      </c>
      <c r="T25" s="15">
        <v>-242.40230808316301</v>
      </c>
      <c r="U25" s="15">
        <v>158.56320317891914</v>
      </c>
      <c r="V25" s="15">
        <v>113.44460244102629</v>
      </c>
      <c r="W25" s="16"/>
      <c r="X25" s="14">
        <f t="shared" si="2"/>
        <v>28.021144481711872</v>
      </c>
      <c r="Y25" s="14">
        <f t="shared" si="2"/>
        <v>22.237924442990177</v>
      </c>
      <c r="Z25" s="14">
        <f t="shared" si="2"/>
        <v>-31.267640475406893</v>
      </c>
      <c r="AA25" s="14">
        <f t="shared" si="2"/>
        <v>17.430706473938429</v>
      </c>
      <c r="AB25" s="14">
        <f t="shared" si="2"/>
        <v>26.495203765461156</v>
      </c>
      <c r="AC25" s="14">
        <f t="shared" si="2"/>
        <v>5.4127206251072266</v>
      </c>
      <c r="AD25" s="15">
        <v>-2.5802077345941683</v>
      </c>
      <c r="AE25" s="15">
        <v>1.7324995616491634</v>
      </c>
      <c r="AF25" s="15">
        <v>1.2184139006751167</v>
      </c>
      <c r="AG25" s="15"/>
      <c r="AH25" s="3"/>
    </row>
    <row r="26" spans="1:34" x14ac:dyDescent="0.25">
      <c r="A26" s="3"/>
      <c r="B26" s="17" t="s">
        <v>25</v>
      </c>
      <c r="C26" s="18">
        <v>418002.48488743976</v>
      </c>
      <c r="D26" s="18">
        <v>469909.69273411919</v>
      </c>
      <c r="E26" s="18">
        <v>648336.73772250628</v>
      </c>
      <c r="F26" s="18">
        <v>501893.1117674273</v>
      </c>
      <c r="G26" s="18">
        <v>508140.29880042002</v>
      </c>
      <c r="H26" s="18">
        <v>640904.26603710046</v>
      </c>
      <c r="I26" s="18">
        <v>742872.00288451405</v>
      </c>
      <c r="J26" s="14">
        <v>807.42310439830715</v>
      </c>
      <c r="K26" s="14">
        <v>680.2635423840469</v>
      </c>
      <c r="L26" s="14">
        <v>732.4309836058801</v>
      </c>
      <c r="M26" s="18"/>
      <c r="N26" s="18">
        <f t="shared" si="3"/>
        <v>51907.207846679434</v>
      </c>
      <c r="O26" s="18">
        <f t="shared" si="1"/>
        <v>178427.04498838709</v>
      </c>
      <c r="P26" s="18">
        <f t="shared" si="1"/>
        <v>-146443.62595507898</v>
      </c>
      <c r="Q26" s="18">
        <f t="shared" si="1"/>
        <v>6247.1870329927187</v>
      </c>
      <c r="R26" s="18">
        <v>132763.96723668044</v>
      </c>
      <c r="S26" s="15">
        <v>101967.73684741359</v>
      </c>
      <c r="T26" s="15">
        <v>67.221561513793063</v>
      </c>
      <c r="U26" s="15">
        <v>-127.15956201426025</v>
      </c>
      <c r="V26" s="15">
        <v>52.167441221833201</v>
      </c>
      <c r="W26" s="18"/>
      <c r="X26" s="18">
        <f t="shared" si="2"/>
        <v>12.417918486933658</v>
      </c>
      <c r="Y26" s="18">
        <f t="shared" si="2"/>
        <v>37.970496831046063</v>
      </c>
      <c r="Z26" s="18">
        <f t="shared" si="2"/>
        <v>-22.58758719573872</v>
      </c>
      <c r="AA26" s="18">
        <f t="shared" si="2"/>
        <v>1.2447246010197404</v>
      </c>
      <c r="AB26" s="18">
        <f t="shared" si="2"/>
        <v>26.127423380924483</v>
      </c>
      <c r="AC26" s="18">
        <f t="shared" si="2"/>
        <v>15.909979422965947</v>
      </c>
      <c r="AD26" s="15">
        <v>9.0815213991361361</v>
      </c>
      <c r="AE26" s="15">
        <v>-15.748813889716445</v>
      </c>
      <c r="AF26" s="15">
        <v>7.6687104293444293</v>
      </c>
      <c r="AG26" s="15"/>
      <c r="AH26" s="3"/>
    </row>
    <row r="27" spans="1:34" x14ac:dyDescent="0.25">
      <c r="A27" s="3"/>
      <c r="B27" s="17" t="s">
        <v>26</v>
      </c>
      <c r="C27" s="18">
        <v>365878.25691667001</v>
      </c>
      <c r="D27" s="18">
        <v>513627.04154316499</v>
      </c>
      <c r="E27" s="18">
        <v>656179.41179035581</v>
      </c>
      <c r="F27" s="18">
        <v>500253.66252094798</v>
      </c>
      <c r="G27" s="18">
        <v>529687.67453890399</v>
      </c>
      <c r="H27" s="18">
        <v>626938.08238395792</v>
      </c>
      <c r="I27" s="18">
        <v>757318.76785004931</v>
      </c>
      <c r="J27" s="14">
        <v>725.89967800771296</v>
      </c>
      <c r="K27" s="14">
        <v>698.85981292198449</v>
      </c>
      <c r="L27" s="14">
        <v>800.36900591390008</v>
      </c>
      <c r="M27" s="18"/>
      <c r="N27" s="18">
        <f t="shared" si="3"/>
        <v>147748.78462649498</v>
      </c>
      <c r="O27" s="18">
        <f t="shared" si="1"/>
        <v>142552.37024719082</v>
      </c>
      <c r="P27" s="18">
        <f t="shared" si="1"/>
        <v>-155925.74926940782</v>
      </c>
      <c r="Q27" s="18">
        <f t="shared" si="1"/>
        <v>29434.012017956004</v>
      </c>
      <c r="R27" s="18">
        <v>97250.407845053938</v>
      </c>
      <c r="S27" s="15">
        <v>130380.68546609138</v>
      </c>
      <c r="T27" s="15">
        <v>-39.648660242336746</v>
      </c>
      <c r="U27" s="15">
        <v>-27.039865085728479</v>
      </c>
      <c r="V27" s="15">
        <v>101.5091929919156</v>
      </c>
      <c r="W27" s="18"/>
      <c r="X27" s="18">
        <f t="shared" si="2"/>
        <v>40.381952694211407</v>
      </c>
      <c r="Y27" s="18">
        <f t="shared" si="2"/>
        <v>27.754062523441107</v>
      </c>
      <c r="Z27" s="18">
        <f t="shared" si="2"/>
        <v>-23.762670158146463</v>
      </c>
      <c r="AA27" s="18">
        <f t="shared" si="2"/>
        <v>5.8838173956844173</v>
      </c>
      <c r="AB27" s="18">
        <f t="shared" si="2"/>
        <v>18.359952953353314</v>
      </c>
      <c r="AC27" s="18">
        <f t="shared" si="2"/>
        <v>20.79642138986253</v>
      </c>
      <c r="AD27" s="15">
        <v>-5.1791191047411473</v>
      </c>
      <c r="AE27" s="15">
        <v>-3.7250140625411916</v>
      </c>
      <c r="AF27" s="15">
        <v>14.524972121017825</v>
      </c>
      <c r="AG27" s="15"/>
      <c r="AH27" s="3"/>
    </row>
    <row r="28" spans="1:34" x14ac:dyDescent="0.25">
      <c r="A28" s="3"/>
      <c r="B28" s="17" t="s">
        <v>27</v>
      </c>
      <c r="C28" s="18">
        <v>430419.5083566776</v>
      </c>
      <c r="D28" s="18">
        <v>590115.51585399976</v>
      </c>
      <c r="E28" s="18">
        <v>683088.04728717648</v>
      </c>
      <c r="F28" s="18">
        <v>521965.87638539961</v>
      </c>
      <c r="G28" s="18">
        <v>638308.19513250003</v>
      </c>
      <c r="H28" s="18">
        <v>772797.69010650448</v>
      </c>
      <c r="I28" s="18">
        <v>876207.74928726687</v>
      </c>
      <c r="J28" s="14">
        <v>679.48146713439883</v>
      </c>
      <c r="K28" s="14">
        <v>790.88017226810587</v>
      </c>
      <c r="L28" s="14">
        <v>877.41005905269992</v>
      </c>
      <c r="M28" s="18"/>
      <c r="N28" s="18">
        <f t="shared" si="3"/>
        <v>159696.00749732216</v>
      </c>
      <c r="O28" s="18">
        <f t="shared" si="3"/>
        <v>92972.531433176715</v>
      </c>
      <c r="P28" s="18">
        <f t="shared" si="3"/>
        <v>-161122.17090177687</v>
      </c>
      <c r="Q28" s="18">
        <f t="shared" si="3"/>
        <v>116342.31874710042</v>
      </c>
      <c r="R28" s="18">
        <v>134489.49497400445</v>
      </c>
      <c r="S28" s="15">
        <v>103410.05918076239</v>
      </c>
      <c r="T28" s="15">
        <v>-202.5710464828685</v>
      </c>
      <c r="U28" s="15">
        <v>111.39870513370704</v>
      </c>
      <c r="V28" s="15">
        <v>86.529886784594055</v>
      </c>
      <c r="W28" s="18"/>
      <c r="X28" s="18">
        <f t="shared" ref="X28:AC50" si="5">IF(C28=0,0,D28/C28*100-100)</f>
        <v>37.102409253482591</v>
      </c>
      <c r="Y28" s="18">
        <f t="shared" si="5"/>
        <v>15.754971515810638</v>
      </c>
      <c r="Z28" s="18">
        <f t="shared" si="5"/>
        <v>-23.587321069613097</v>
      </c>
      <c r="AA28" s="18">
        <f t="shared" si="5"/>
        <v>22.289257595298764</v>
      </c>
      <c r="AB28" s="18">
        <f t="shared" si="5"/>
        <v>21.069680132508267</v>
      </c>
      <c r="AC28" s="18">
        <f t="shared" si="5"/>
        <v>13.381258834574254</v>
      </c>
      <c r="AD28" s="15">
        <v>-22.965871459527008</v>
      </c>
      <c r="AE28" s="15">
        <v>16.394664243531579</v>
      </c>
      <c r="AF28" s="15">
        <v>10.940960441129974</v>
      </c>
      <c r="AG28" s="15"/>
      <c r="AH28" s="3"/>
    </row>
    <row r="29" spans="1:34" x14ac:dyDescent="0.25">
      <c r="A29" s="3"/>
      <c r="B29" s="17" t="s">
        <v>28</v>
      </c>
      <c r="C29" s="18">
        <v>420657.43794337753</v>
      </c>
      <c r="D29" s="18">
        <v>547619.70929399994</v>
      </c>
      <c r="E29" s="18">
        <v>736229.13987480383</v>
      </c>
      <c r="F29" s="18">
        <v>523581.36329309992</v>
      </c>
      <c r="G29" s="18">
        <v>615189.05816500005</v>
      </c>
      <c r="H29" s="18">
        <v>690646.61002174439</v>
      </c>
      <c r="I29" s="18">
        <v>751925.16462790407</v>
      </c>
      <c r="J29" s="14">
        <v>795.23389025989479</v>
      </c>
      <c r="K29" s="14">
        <v>771.34086424329337</v>
      </c>
      <c r="L29" s="14">
        <v>793.38119479741533</v>
      </c>
      <c r="M29" s="18"/>
      <c r="N29" s="18">
        <f t="shared" si="3"/>
        <v>126962.27135062241</v>
      </c>
      <c r="O29" s="18">
        <f t="shared" si="3"/>
        <v>188609.43058080389</v>
      </c>
      <c r="P29" s="18">
        <f t="shared" si="3"/>
        <v>-212647.77658170392</v>
      </c>
      <c r="Q29" s="18">
        <f t="shared" si="3"/>
        <v>91607.694871900138</v>
      </c>
      <c r="R29" s="18">
        <v>75457.551856744336</v>
      </c>
      <c r="S29" s="15">
        <v>61278.554606159683</v>
      </c>
      <c r="T29" s="15">
        <v>44.240602691990603</v>
      </c>
      <c r="U29" s="15">
        <v>-23.893026016601425</v>
      </c>
      <c r="V29" s="15">
        <v>22.040330554121965</v>
      </c>
      <c r="W29" s="18"/>
      <c r="X29" s="18">
        <f t="shared" si="5"/>
        <v>30.181867690572517</v>
      </c>
      <c r="Y29" s="18">
        <f t="shared" si="5"/>
        <v>34.441680491003922</v>
      </c>
      <c r="Z29" s="18">
        <f t="shared" si="5"/>
        <v>-28.883368650399348</v>
      </c>
      <c r="AA29" s="18">
        <f t="shared" si="5"/>
        <v>17.496362799418108</v>
      </c>
      <c r="AB29" s="18">
        <f t="shared" si="5"/>
        <v>12.265749992664183</v>
      </c>
      <c r="AC29" s="18">
        <f t="shared" si="5"/>
        <v>8.8726352546971015</v>
      </c>
      <c r="AD29" s="15">
        <v>5.8909451554838768</v>
      </c>
      <c r="AE29" s="15">
        <v>-3.0045281406194704</v>
      </c>
      <c r="AF29" s="15">
        <v>2.8574047578490536</v>
      </c>
      <c r="AG29" s="15"/>
      <c r="AH29" s="3"/>
    </row>
    <row r="30" spans="1:34" x14ac:dyDescent="0.25">
      <c r="A30" s="3"/>
      <c r="B30" s="17" t="s">
        <v>29</v>
      </c>
      <c r="C30" s="18">
        <v>480318.71327763284</v>
      </c>
      <c r="D30" s="18">
        <v>607222.16854430013</v>
      </c>
      <c r="E30" s="18">
        <v>855884.10549916537</v>
      </c>
      <c r="F30" s="18">
        <v>485971.84833646659</v>
      </c>
      <c r="G30" s="18">
        <v>618704.70807731105</v>
      </c>
      <c r="H30" s="18">
        <v>847676.23010399961</v>
      </c>
      <c r="I30" s="18">
        <v>803321.02476419881</v>
      </c>
      <c r="J30" s="14">
        <v>784.51932731856652</v>
      </c>
      <c r="K30" s="14">
        <v>872.17965132558948</v>
      </c>
      <c r="L30" s="14">
        <v>841.22400730744403</v>
      </c>
      <c r="M30" s="18"/>
      <c r="N30" s="18">
        <f t="shared" si="3"/>
        <v>126903.4552666673</v>
      </c>
      <c r="O30" s="18">
        <f t="shared" si="3"/>
        <v>248661.93695486523</v>
      </c>
      <c r="P30" s="18">
        <f t="shared" si="3"/>
        <v>-369912.25716269878</v>
      </c>
      <c r="Q30" s="18">
        <f t="shared" si="3"/>
        <v>132732.85974084446</v>
      </c>
      <c r="R30" s="18">
        <v>228971.52202668856</v>
      </c>
      <c r="S30" s="15">
        <v>-44355.205339800799</v>
      </c>
      <c r="T30" s="15">
        <v>-32.834720865631652</v>
      </c>
      <c r="U30" s="15">
        <v>87.66032400702295</v>
      </c>
      <c r="V30" s="15">
        <v>-30.955644018145449</v>
      </c>
      <c r="W30" s="18"/>
      <c r="X30" s="18">
        <f t="shared" si="5"/>
        <v>26.420676887788645</v>
      </c>
      <c r="Y30" s="18">
        <f t="shared" si="5"/>
        <v>40.950734317059784</v>
      </c>
      <c r="Z30" s="18">
        <f t="shared" si="5"/>
        <v>-43.219900309628954</v>
      </c>
      <c r="AA30" s="18">
        <f t="shared" si="5"/>
        <v>27.312870116901465</v>
      </c>
      <c r="AB30" s="18">
        <f t="shared" si="5"/>
        <v>37.008207475621333</v>
      </c>
      <c r="AC30" s="18">
        <f t="shared" si="5"/>
        <v>-5.2325644821206083</v>
      </c>
      <c r="AD30" s="15">
        <v>-4.0171968241395462</v>
      </c>
      <c r="AE30" s="15">
        <v>11.173762194825713</v>
      </c>
      <c r="AF30" s="15">
        <v>-3.5492279567744163</v>
      </c>
      <c r="AG30" s="15"/>
      <c r="AH30" s="3"/>
    </row>
    <row r="31" spans="1:34" x14ac:dyDescent="0.25">
      <c r="A31" s="3"/>
      <c r="B31" s="17" t="s">
        <v>30</v>
      </c>
      <c r="C31" s="18">
        <v>510630.11593044485</v>
      </c>
      <c r="D31" s="18">
        <v>569451.76579729991</v>
      </c>
      <c r="E31" s="18">
        <v>781696.72451501538</v>
      </c>
      <c r="F31" s="18">
        <v>543786.84204311459</v>
      </c>
      <c r="G31" s="18">
        <v>600908.52878353104</v>
      </c>
      <c r="H31" s="18">
        <v>846841.94073694095</v>
      </c>
      <c r="I31" s="18">
        <v>732627.28741039359</v>
      </c>
      <c r="J31" s="14">
        <v>687.55106432674472</v>
      </c>
      <c r="K31" s="14">
        <v>787.47897184785063</v>
      </c>
      <c r="L31" s="14">
        <v>790.83273626791777</v>
      </c>
      <c r="M31" s="18"/>
      <c r="N31" s="18">
        <f t="shared" si="3"/>
        <v>58821.649866855063</v>
      </c>
      <c r="O31" s="18">
        <f t="shared" si="3"/>
        <v>212244.95871771546</v>
      </c>
      <c r="P31" s="18">
        <f t="shared" si="3"/>
        <v>-237909.88247190078</v>
      </c>
      <c r="Q31" s="18">
        <f t="shared" si="3"/>
        <v>57121.686740416451</v>
      </c>
      <c r="R31" s="18">
        <v>245933.4119534099</v>
      </c>
      <c r="S31" s="15">
        <v>-114214.65332654736</v>
      </c>
      <c r="T31" s="15">
        <v>-54.110640973649424</v>
      </c>
      <c r="U31" s="15">
        <v>99.927907521105908</v>
      </c>
      <c r="V31" s="15">
        <v>3.3537644200671366</v>
      </c>
      <c r="W31" s="18"/>
      <c r="X31" s="18">
        <f t="shared" si="5"/>
        <v>11.519424340977864</v>
      </c>
      <c r="Y31" s="18">
        <f t="shared" si="5"/>
        <v>37.27180622937351</v>
      </c>
      <c r="Z31" s="18">
        <f t="shared" si="5"/>
        <v>-30.435061963385621</v>
      </c>
      <c r="AA31" s="18">
        <f t="shared" si="5"/>
        <v>10.504426058894495</v>
      </c>
      <c r="AB31" s="18">
        <f t="shared" si="5"/>
        <v>40.92692983593912</v>
      </c>
      <c r="AC31" s="18">
        <f t="shared" si="5"/>
        <v>-13.487127624684632</v>
      </c>
      <c r="AD31" s="15">
        <v>-7.2958655660579268</v>
      </c>
      <c r="AE31" s="15">
        <v>14.533888856525309</v>
      </c>
      <c r="AF31" s="15">
        <v>0.42588621918339697</v>
      </c>
      <c r="AG31" s="15"/>
      <c r="AH31" s="3"/>
    </row>
    <row r="32" spans="1:34" x14ac:dyDescent="0.25">
      <c r="A32" s="3"/>
      <c r="B32" s="17" t="s">
        <v>31</v>
      </c>
      <c r="C32" s="18">
        <v>478969.18852355384</v>
      </c>
      <c r="D32" s="18">
        <v>664637.83695795271</v>
      </c>
      <c r="E32" s="18">
        <v>827652.7487761568</v>
      </c>
      <c r="F32" s="18">
        <v>501253.58567771816</v>
      </c>
      <c r="G32" s="18">
        <v>557667.70556975796</v>
      </c>
      <c r="H32" s="18">
        <v>772081.66600599966</v>
      </c>
      <c r="I32" s="18">
        <v>747724.15491440729</v>
      </c>
      <c r="J32" s="14">
        <v>804.49349927568915</v>
      </c>
      <c r="K32" s="14">
        <v>792.95182772683177</v>
      </c>
      <c r="L32" s="14">
        <v>834.30223741765587</v>
      </c>
      <c r="M32" s="18"/>
      <c r="N32" s="18">
        <f t="shared" si="3"/>
        <v>185668.64843439887</v>
      </c>
      <c r="O32" s="18">
        <f t="shared" si="3"/>
        <v>163014.9118182041</v>
      </c>
      <c r="P32" s="18">
        <f t="shared" si="3"/>
        <v>-326399.16309843864</v>
      </c>
      <c r="Q32" s="18">
        <f t="shared" si="3"/>
        <v>56414.119892039802</v>
      </c>
      <c r="R32" s="18">
        <v>214413.9604362417</v>
      </c>
      <c r="S32" s="15">
        <v>-24357.511091592372</v>
      </c>
      <c r="T32" s="15">
        <v>54.073976061281883</v>
      </c>
      <c r="U32" s="15">
        <v>-11.54167154885738</v>
      </c>
      <c r="V32" s="15">
        <v>41.350409690824108</v>
      </c>
      <c r="W32" s="18"/>
      <c r="X32" s="18">
        <f t="shared" si="5"/>
        <v>38.764215503450572</v>
      </c>
      <c r="Y32" s="18">
        <f t="shared" si="5"/>
        <v>24.526878061038971</v>
      </c>
      <c r="Z32" s="18">
        <f t="shared" si="5"/>
        <v>-39.436727973305516</v>
      </c>
      <c r="AA32" s="18">
        <f t="shared" si="5"/>
        <v>11.254606750745793</v>
      </c>
      <c r="AB32" s="18">
        <f t="shared" si="5"/>
        <v>38.448337297419641</v>
      </c>
      <c r="AC32" s="18">
        <f t="shared" si="5"/>
        <v>-3.1547842882469297</v>
      </c>
      <c r="AD32" s="15">
        <v>7.2058327893252283</v>
      </c>
      <c r="AE32" s="15">
        <v>-1.4346506913043697</v>
      </c>
      <c r="AF32" s="15">
        <v>5.2147442309785674</v>
      </c>
      <c r="AG32" s="15"/>
      <c r="AH32" s="3"/>
    </row>
    <row r="33" spans="1:34" x14ac:dyDescent="0.25">
      <c r="A33" s="3"/>
      <c r="B33" s="17" t="s">
        <v>32</v>
      </c>
      <c r="C33" s="18">
        <v>496835.27569275291</v>
      </c>
      <c r="D33" s="18">
        <v>678345.43872930028</v>
      </c>
      <c r="E33" s="18">
        <v>831037.4240920078</v>
      </c>
      <c r="F33" s="18">
        <v>489003.63893826376</v>
      </c>
      <c r="G33" s="18">
        <v>579003.68704789202</v>
      </c>
      <c r="H33" s="18">
        <v>761667.67480838962</v>
      </c>
      <c r="I33" s="18">
        <v>839656.25945309771</v>
      </c>
      <c r="J33" s="14">
        <v>767.05113136606519</v>
      </c>
      <c r="K33" s="14">
        <v>812.32342453039121</v>
      </c>
      <c r="L33" s="14">
        <v>713.77866807794851</v>
      </c>
      <c r="M33" s="18"/>
      <c r="N33" s="18">
        <f t="shared" si="3"/>
        <v>181510.16303654737</v>
      </c>
      <c r="O33" s="18">
        <f t="shared" si="3"/>
        <v>152691.98536270752</v>
      </c>
      <c r="P33" s="18">
        <f t="shared" si="3"/>
        <v>-342033.78515374404</v>
      </c>
      <c r="Q33" s="18">
        <f t="shared" si="3"/>
        <v>90000.04810962826</v>
      </c>
      <c r="R33" s="18">
        <v>182663.98776049761</v>
      </c>
      <c r="S33" s="15">
        <v>77988.584644708084</v>
      </c>
      <c r="T33" s="15">
        <v>-75.38126903703278</v>
      </c>
      <c r="U33" s="15">
        <v>45.272293164326015</v>
      </c>
      <c r="V33" s="15">
        <v>-98.544756452442698</v>
      </c>
      <c r="W33" s="18"/>
      <c r="X33" s="18">
        <f t="shared" si="5"/>
        <v>36.533268050152458</v>
      </c>
      <c r="Y33" s="18">
        <f t="shared" si="5"/>
        <v>22.509473292653865</v>
      </c>
      <c r="Z33" s="18">
        <f t="shared" si="5"/>
        <v>-41.157446733214265</v>
      </c>
      <c r="AA33" s="18">
        <f t="shared" si="5"/>
        <v>18.4047808529684</v>
      </c>
      <c r="AB33" s="18">
        <f t="shared" si="5"/>
        <v>31.547983518348246</v>
      </c>
      <c r="AC33" s="18">
        <f t="shared" si="5"/>
        <v>10.239187932496606</v>
      </c>
      <c r="AD33" s="15">
        <v>-8.9480496002959313</v>
      </c>
      <c r="AE33" s="15">
        <v>5.9021219463817545</v>
      </c>
      <c r="AF33" s="15">
        <v>-12.131221810993821</v>
      </c>
      <c r="AG33" s="15"/>
      <c r="AH33" s="3"/>
    </row>
    <row r="34" spans="1:34" x14ac:dyDescent="0.25">
      <c r="A34" s="3"/>
      <c r="B34" s="17" t="s">
        <v>33</v>
      </c>
      <c r="C34" s="18">
        <v>465542.28456237912</v>
      </c>
      <c r="D34" s="18">
        <v>568696.81101449998</v>
      </c>
      <c r="E34" s="18">
        <v>776350.15611090849</v>
      </c>
      <c r="F34" s="18">
        <v>466222.63496240019</v>
      </c>
      <c r="G34" s="18">
        <v>579219.79821373802</v>
      </c>
      <c r="H34" s="18">
        <v>742282.66296366439</v>
      </c>
      <c r="I34" s="18">
        <v>771981.96350316319</v>
      </c>
      <c r="J34" s="14">
        <v>733.25784338830351</v>
      </c>
      <c r="K34" s="14">
        <v>782.42724458425891</v>
      </c>
      <c r="L34" s="14">
        <v>752.55843301540017</v>
      </c>
      <c r="M34" s="18"/>
      <c r="N34" s="18">
        <f t="shared" si="3"/>
        <v>103154.52645212086</v>
      </c>
      <c r="O34" s="18">
        <f t="shared" si="3"/>
        <v>207653.34509640851</v>
      </c>
      <c r="P34" s="18">
        <f t="shared" si="3"/>
        <v>-310127.5211485083</v>
      </c>
      <c r="Q34" s="18">
        <f t="shared" si="3"/>
        <v>112997.16325133783</v>
      </c>
      <c r="R34" s="18">
        <v>163062.86474992638</v>
      </c>
      <c r="S34" s="15">
        <v>29699.300539498799</v>
      </c>
      <c r="T34" s="15">
        <v>-42.441987604859605</v>
      </c>
      <c r="U34" s="15">
        <v>49.169401195955402</v>
      </c>
      <c r="V34" s="15">
        <v>-29.868811568858746</v>
      </c>
      <c r="W34" s="18"/>
      <c r="X34" s="18">
        <f t="shared" si="5"/>
        <v>22.157928478846685</v>
      </c>
      <c r="Y34" s="18">
        <f t="shared" si="5"/>
        <v>36.513893004951967</v>
      </c>
      <c r="Z34" s="18">
        <f t="shared" si="5"/>
        <v>-39.946861439698587</v>
      </c>
      <c r="AA34" s="18">
        <f t="shared" si="5"/>
        <v>24.23673901213543</v>
      </c>
      <c r="AB34" s="18">
        <f t="shared" si="5"/>
        <v>28.152156617021319</v>
      </c>
      <c r="AC34" s="18">
        <f t="shared" si="5"/>
        <v>4.0010769510526245</v>
      </c>
      <c r="AD34" s="15">
        <v>-5.4714447404892752</v>
      </c>
      <c r="AE34" s="15">
        <v>6.7056086258483276</v>
      </c>
      <c r="AF34" s="15">
        <v>-3.8174554599935391</v>
      </c>
      <c r="AG34" s="15"/>
      <c r="AH34" s="3"/>
    </row>
    <row r="35" spans="1:34" x14ac:dyDescent="0.25">
      <c r="A35" s="3"/>
      <c r="B35" s="17" t="s">
        <v>34</v>
      </c>
      <c r="C35" s="18">
        <v>523693.04758456501</v>
      </c>
      <c r="D35" s="18">
        <v>666021.70068194973</v>
      </c>
      <c r="E35" s="18">
        <v>763082.24395596492</v>
      </c>
      <c r="F35" s="18">
        <v>494889.10534329998</v>
      </c>
      <c r="G35" s="18">
        <v>603880.41050250013</v>
      </c>
      <c r="H35" s="18">
        <v>739991.23199361109</v>
      </c>
      <c r="I35" s="18">
        <v>813566.28528999991</v>
      </c>
      <c r="J35" s="14">
        <v>797.66830008050272</v>
      </c>
      <c r="K35" s="14">
        <v>790.46723362276816</v>
      </c>
      <c r="L35" s="14">
        <v>767.99935821342899</v>
      </c>
      <c r="M35" s="18"/>
      <c r="N35" s="18">
        <f t="shared" si="3"/>
        <v>142328.65309738473</v>
      </c>
      <c r="O35" s="18">
        <f t="shared" si="3"/>
        <v>97060.543274015188</v>
      </c>
      <c r="P35" s="18">
        <f t="shared" si="3"/>
        <v>-268193.13861266494</v>
      </c>
      <c r="Q35" s="18">
        <f t="shared" si="3"/>
        <v>108991.30515920016</v>
      </c>
      <c r="R35" s="18">
        <v>136110.82149111095</v>
      </c>
      <c r="S35" s="15">
        <v>73575.053296388825</v>
      </c>
      <c r="T35" s="15">
        <v>-18.186982653118548</v>
      </c>
      <c r="U35" s="15">
        <v>-7.2010664577345551</v>
      </c>
      <c r="V35" s="15">
        <v>-22.467875409339172</v>
      </c>
      <c r="W35" s="18"/>
      <c r="X35" s="18">
        <f t="shared" si="5"/>
        <v>27.177877146517162</v>
      </c>
      <c r="Y35" s="18">
        <f t="shared" si="5"/>
        <v>14.573180299475737</v>
      </c>
      <c r="Z35" s="18">
        <f t="shared" si="5"/>
        <v>-35.146033174917051</v>
      </c>
      <c r="AA35" s="18">
        <f t="shared" si="5"/>
        <v>22.023379375788423</v>
      </c>
      <c r="AB35" s="18">
        <f t="shared" si="5"/>
        <v>22.539366921647712</v>
      </c>
      <c r="AC35" s="18">
        <f t="shared" si="5"/>
        <v>9.9426925773390877</v>
      </c>
      <c r="AD35" s="15">
        <v>-2.2291922400968929</v>
      </c>
      <c r="AE35" s="15">
        <v>-0.90276452718602229</v>
      </c>
      <c r="AF35" s="15">
        <v>-2.8423537945231772</v>
      </c>
      <c r="AG35" s="15"/>
      <c r="AH35" s="3"/>
    </row>
    <row r="36" spans="1:34" x14ac:dyDescent="0.25">
      <c r="A36" s="3"/>
      <c r="B36" s="17" t="s">
        <v>35</v>
      </c>
      <c r="C36" s="18">
        <v>529210.4187330401</v>
      </c>
      <c r="D36" s="18">
        <v>703375.55576919962</v>
      </c>
      <c r="E36" s="18">
        <v>673759.28787789983</v>
      </c>
      <c r="F36" s="18">
        <v>506523.14279500011</v>
      </c>
      <c r="G36" s="18">
        <v>654437.28728592698</v>
      </c>
      <c r="H36" s="18">
        <v>798021.78415554902</v>
      </c>
      <c r="I36" s="18">
        <v>804869.89632455749</v>
      </c>
      <c r="J36" s="14">
        <v>807.09556665015816</v>
      </c>
      <c r="K36" s="14">
        <v>760.89648617855858</v>
      </c>
      <c r="L36" s="14">
        <v>742.70828919566839</v>
      </c>
      <c r="M36" s="18"/>
      <c r="N36" s="18">
        <f t="shared" si="3"/>
        <v>174165.13703615952</v>
      </c>
      <c r="O36" s="18">
        <f t="shared" si="3"/>
        <v>-29616.267891299794</v>
      </c>
      <c r="P36" s="18">
        <f t="shared" si="3"/>
        <v>-167236.14508289972</v>
      </c>
      <c r="Q36" s="18">
        <f t="shared" si="3"/>
        <v>147914.14449092688</v>
      </c>
      <c r="R36" s="18">
        <v>143584.49686962203</v>
      </c>
      <c r="S36" s="15">
        <v>6848.1121690084692</v>
      </c>
      <c r="T36" s="15">
        <v>42.425329471201508</v>
      </c>
      <c r="U36" s="15">
        <v>-46.199080471599586</v>
      </c>
      <c r="V36" s="15">
        <v>-18.18819698289019</v>
      </c>
      <c r="W36" s="18"/>
      <c r="X36" s="18">
        <f t="shared" si="5"/>
        <v>32.910375697651773</v>
      </c>
      <c r="Y36" s="18">
        <f t="shared" si="5"/>
        <v>-4.2105910062387579</v>
      </c>
      <c r="Z36" s="18">
        <f t="shared" si="5"/>
        <v>-24.821349121528797</v>
      </c>
      <c r="AA36" s="18">
        <f t="shared" si="5"/>
        <v>29.201853181818109</v>
      </c>
      <c r="AB36" s="18">
        <f t="shared" si="5"/>
        <v>21.940146085669056</v>
      </c>
      <c r="AC36" s="18">
        <f t="shared" si="5"/>
        <v>0.85813599390085926</v>
      </c>
      <c r="AD36" s="15">
        <v>5.5481863172441876</v>
      </c>
      <c r="AE36" s="15">
        <v>-5.7241152572982656</v>
      </c>
      <c r="AF36" s="15">
        <v>-2.3903641708528056</v>
      </c>
      <c r="AG36" s="15"/>
      <c r="AH36" s="3"/>
    </row>
    <row r="37" spans="1:34" x14ac:dyDescent="0.25">
      <c r="A37" s="3"/>
      <c r="B37" s="17" t="s">
        <v>36</v>
      </c>
      <c r="C37" s="18">
        <v>522940.93123000651</v>
      </c>
      <c r="D37" s="18">
        <v>645334.97629101656</v>
      </c>
      <c r="E37" s="18">
        <v>597609.50665361411</v>
      </c>
      <c r="F37" s="18">
        <v>534344.92894986074</v>
      </c>
      <c r="G37" s="18">
        <v>642532.1915302492</v>
      </c>
      <c r="H37" s="18">
        <v>776322.9231688251</v>
      </c>
      <c r="I37" s="18">
        <v>862122.44888712792</v>
      </c>
      <c r="J37" s="14">
        <v>762.60468323456848</v>
      </c>
      <c r="K37" s="14">
        <v>770.77352698615277</v>
      </c>
      <c r="L37" s="14">
        <v>777.29238819550028</v>
      </c>
      <c r="M37" s="18"/>
      <c r="N37" s="18">
        <f t="shared" si="3"/>
        <v>122394.04506101005</v>
      </c>
      <c r="O37" s="18">
        <f t="shared" si="3"/>
        <v>-47725.46963740245</v>
      </c>
      <c r="P37" s="18">
        <f t="shared" si="3"/>
        <v>-63264.57770375337</v>
      </c>
      <c r="Q37" s="18">
        <f t="shared" si="3"/>
        <v>108187.26258038846</v>
      </c>
      <c r="R37" s="18">
        <v>133790.7316385759</v>
      </c>
      <c r="S37" s="15">
        <v>85799.525718302815</v>
      </c>
      <c r="T37" s="15">
        <v>14.811530038066508</v>
      </c>
      <c r="U37" s="15">
        <v>8.1688437515842907</v>
      </c>
      <c r="V37" s="15">
        <v>6.5188612093475058</v>
      </c>
      <c r="W37" s="18"/>
      <c r="X37" s="18">
        <f t="shared" si="5"/>
        <v>23.404946477057692</v>
      </c>
      <c r="Y37" s="18">
        <f t="shared" si="5"/>
        <v>-7.3954568388186175</v>
      </c>
      <c r="Z37" s="18">
        <f t="shared" si="5"/>
        <v>-10.586273645145127</v>
      </c>
      <c r="AA37" s="18">
        <f t="shared" si="5"/>
        <v>20.246708955020324</v>
      </c>
      <c r="AB37" s="18">
        <f t="shared" si="5"/>
        <v>20.822416900224255</v>
      </c>
      <c r="AC37" s="18">
        <f t="shared" si="5"/>
        <v>11.052040736873138</v>
      </c>
      <c r="AD37" s="15">
        <v>1.9806988035064848</v>
      </c>
      <c r="AE37" s="15">
        <v>1.0711767093976192</v>
      </c>
      <c r="AF37" s="15">
        <v>0.84575572215580053</v>
      </c>
      <c r="AG37" s="15"/>
      <c r="AH37" s="3"/>
    </row>
    <row r="38" spans="1:34" x14ac:dyDescent="0.25">
      <c r="A38" s="3"/>
      <c r="B38" s="19" t="s">
        <v>38</v>
      </c>
      <c r="C38" s="14">
        <f t="shared" ref="C38:I38" si="6">C12-C25</f>
        <v>-3547121.3895144062</v>
      </c>
      <c r="D38" s="14">
        <f t="shared" si="6"/>
        <v>-4695365.5665666386</v>
      </c>
      <c r="E38" s="14">
        <f t="shared" si="6"/>
        <v>-5948211.0697153267</v>
      </c>
      <c r="F38" s="14">
        <f t="shared" si="6"/>
        <v>-3765441.8923101542</v>
      </c>
      <c r="G38" s="14">
        <f t="shared" si="6"/>
        <v>-4308868.3910138812</v>
      </c>
      <c r="H38" s="14">
        <f t="shared" si="6"/>
        <v>-5013885.1220992915</v>
      </c>
      <c r="I38" s="14">
        <f t="shared" si="6"/>
        <v>-5083596.6902758796</v>
      </c>
      <c r="J38" s="14">
        <v>-5265.8418015925345</v>
      </c>
      <c r="K38" s="14">
        <v>-5241.1863127250881</v>
      </c>
      <c r="L38" s="14">
        <v>-5502.9603254932463</v>
      </c>
      <c r="M38" s="14"/>
      <c r="N38" s="14">
        <f t="shared" si="3"/>
        <v>-1148244.1770522324</v>
      </c>
      <c r="O38" s="14">
        <f t="shared" si="3"/>
        <v>-1252845.503148688</v>
      </c>
      <c r="P38" s="14">
        <f t="shared" si="3"/>
        <v>2182769.1774051725</v>
      </c>
      <c r="Q38" s="14">
        <f t="shared" si="3"/>
        <v>-543426.49870372703</v>
      </c>
      <c r="R38" s="14">
        <v>-705016.73108540941</v>
      </c>
      <c r="S38" s="15">
        <v>-69711.568176587112</v>
      </c>
      <c r="T38" s="15">
        <v>-207.88197035601934</v>
      </c>
      <c r="U38" s="15">
        <v>24.655488867446365</v>
      </c>
      <c r="V38" s="15">
        <v>-261.77401276815817</v>
      </c>
      <c r="W38" s="14"/>
      <c r="X38" s="14">
        <f t="shared" si="5"/>
        <v>32.371155395091364</v>
      </c>
      <c r="Y38" s="14">
        <f t="shared" si="5"/>
        <v>26.682597667571997</v>
      </c>
      <c r="Z38" s="14">
        <f t="shared" si="5"/>
        <v>-36.696229367490098</v>
      </c>
      <c r="AA38" s="14">
        <f t="shared" si="5"/>
        <v>14.431944888421228</v>
      </c>
      <c r="AB38" s="14">
        <f t="shared" si="5"/>
        <v>16.361992688282584</v>
      </c>
      <c r="AC38" s="14">
        <f t="shared" si="5"/>
        <v>1.3903702713356125</v>
      </c>
      <c r="AD38" s="15">
        <v>4.109996466800709</v>
      </c>
      <c r="AE38" s="15">
        <v>-0.46821552557825896</v>
      </c>
      <c r="AF38" s="15">
        <v>4.9945565211562126</v>
      </c>
      <c r="AG38" s="15"/>
      <c r="AH38" s="3"/>
    </row>
    <row r="39" spans="1:34" x14ac:dyDescent="0.25">
      <c r="A39" s="3"/>
      <c r="B39" s="17" t="s">
        <v>25</v>
      </c>
      <c r="C39" s="18">
        <v>-243706.22428884561</v>
      </c>
      <c r="D39" s="18">
        <v>-273621.36712541024</v>
      </c>
      <c r="E39" s="18">
        <v>-432464.08368551731</v>
      </c>
      <c r="F39" s="18">
        <v>-314450.09058751864</v>
      </c>
      <c r="G39" s="18">
        <v>-290968.55677501083</v>
      </c>
      <c r="H39" s="18">
        <v>-294572.69713753043</v>
      </c>
      <c r="I39" s="18">
        <v>-400304.65803867002</v>
      </c>
      <c r="J39" s="14">
        <v>-432.06505165739947</v>
      </c>
      <c r="K39" s="14">
        <v>-339.19976920604347</v>
      </c>
      <c r="L39" s="14">
        <v>-405.51798339151151</v>
      </c>
      <c r="M39" s="18"/>
      <c r="N39" s="18">
        <f t="shared" si="3"/>
        <v>-29915.142836564628</v>
      </c>
      <c r="O39" s="18">
        <f t="shared" si="3"/>
        <v>-158842.71656010707</v>
      </c>
      <c r="P39" s="18">
        <f t="shared" si="3"/>
        <v>118013.99309799867</v>
      </c>
      <c r="Q39" s="18">
        <f t="shared" si="3"/>
        <v>23481.533812507812</v>
      </c>
      <c r="R39" s="18">
        <v>-3604.1403625195962</v>
      </c>
      <c r="S39" s="15">
        <v>-105731.9609011396</v>
      </c>
      <c r="T39" s="15">
        <v>-27.724133528729624</v>
      </c>
      <c r="U39" s="15">
        <v>92.865282451355995</v>
      </c>
      <c r="V39" s="15">
        <v>-66.318214185468037</v>
      </c>
      <c r="W39" s="18"/>
      <c r="X39" s="18">
        <f t="shared" si="5"/>
        <v>12.275083627371203</v>
      </c>
      <c r="Y39" s="18">
        <f t="shared" si="5"/>
        <v>58.052014807492696</v>
      </c>
      <c r="Z39" s="18">
        <f t="shared" si="5"/>
        <v>-27.288738545006439</v>
      </c>
      <c r="AA39" s="18">
        <f t="shared" si="5"/>
        <v>-7.4674915083137421</v>
      </c>
      <c r="AB39" s="18">
        <f t="shared" si="5"/>
        <v>1.2386700482232698</v>
      </c>
      <c r="AC39" s="18">
        <f t="shared" si="5"/>
        <v>35.893333607824275</v>
      </c>
      <c r="AD39" s="15">
        <v>6.8566232814229409</v>
      </c>
      <c r="AE39" s="15">
        <v>-21.493356635794825</v>
      </c>
      <c r="AF39" s="15">
        <v>19.551373616997864</v>
      </c>
      <c r="AG39" s="15"/>
      <c r="AH39" s="3"/>
    </row>
    <row r="40" spans="1:34" x14ac:dyDescent="0.25">
      <c r="A40" s="3"/>
      <c r="B40" s="17" t="s">
        <v>26</v>
      </c>
      <c r="C40" s="18">
        <v>-186527.24725895943</v>
      </c>
      <c r="D40" s="18">
        <v>-323142.52762852056</v>
      </c>
      <c r="E40" s="18">
        <v>-391997.60404887318</v>
      </c>
      <c r="F40" s="18">
        <v>-296810.4688283822</v>
      </c>
      <c r="G40" s="18">
        <v>-273563.19363506907</v>
      </c>
      <c r="H40" s="18">
        <v>-221397.77617990889</v>
      </c>
      <c r="I40" s="18">
        <v>-324839.2092961513</v>
      </c>
      <c r="J40" s="14">
        <v>-371.59625090722136</v>
      </c>
      <c r="K40" s="14">
        <v>-370.53601633936557</v>
      </c>
      <c r="L40" s="14">
        <v>-419.72467393818363</v>
      </c>
      <c r="M40" s="18"/>
      <c r="N40" s="18">
        <f t="shared" si="3"/>
        <v>-136615.28036956114</v>
      </c>
      <c r="O40" s="18">
        <f t="shared" si="3"/>
        <v>-68855.07642035262</v>
      </c>
      <c r="P40" s="18">
        <f t="shared" si="3"/>
        <v>95187.135220490978</v>
      </c>
      <c r="Q40" s="18">
        <f t="shared" si="3"/>
        <v>23247.275193313137</v>
      </c>
      <c r="R40" s="18">
        <v>52165.417455160175</v>
      </c>
      <c r="S40" s="15">
        <v>-103441.43311624241</v>
      </c>
      <c r="T40" s="15">
        <v>-31.209425181069946</v>
      </c>
      <c r="U40" s="15">
        <v>1.0602345678557867</v>
      </c>
      <c r="V40" s="15">
        <v>-49.188657598818054</v>
      </c>
      <c r="W40" s="18"/>
      <c r="X40" s="18">
        <f t="shared" si="5"/>
        <v>73.241460632234322</v>
      </c>
      <c r="Y40" s="18">
        <f t="shared" si="5"/>
        <v>21.307958728201598</v>
      </c>
      <c r="Z40" s="18">
        <f t="shared" si="5"/>
        <v>-24.282580872260468</v>
      </c>
      <c r="AA40" s="18">
        <f t="shared" si="5"/>
        <v>-7.8323636241937464</v>
      </c>
      <c r="AB40" s="18">
        <f t="shared" si="5"/>
        <v>-19.068872812162155</v>
      </c>
      <c r="AC40" s="18">
        <f t="shared" si="5"/>
        <v>46.721983798150433</v>
      </c>
      <c r="AD40" s="15">
        <v>9.1688111355339572</v>
      </c>
      <c r="AE40" s="15">
        <v>-0.285318962521103</v>
      </c>
      <c r="AF40" s="15">
        <v>13.275000385864601</v>
      </c>
      <c r="AG40" s="15"/>
      <c r="AH40" s="3"/>
    </row>
    <row r="41" spans="1:34" x14ac:dyDescent="0.25">
      <c r="A41" s="3"/>
      <c r="B41" s="17" t="s">
        <v>27</v>
      </c>
      <c r="C41" s="18">
        <v>-223663.68714227338</v>
      </c>
      <c r="D41" s="18">
        <v>-360978.35457904881</v>
      </c>
      <c r="E41" s="18">
        <v>-395832.55031461536</v>
      </c>
      <c r="F41" s="18">
        <v>-278142.94076485303</v>
      </c>
      <c r="G41" s="18">
        <v>-360228.20299475646</v>
      </c>
      <c r="H41" s="18">
        <v>-365696.66237236949</v>
      </c>
      <c r="I41" s="18">
        <v>-372306.78531359986</v>
      </c>
      <c r="J41" s="14">
        <v>-307.43582998928275</v>
      </c>
      <c r="K41" s="14">
        <v>-432.08161761998383</v>
      </c>
      <c r="L41" s="14">
        <v>-435.6206869847266</v>
      </c>
      <c r="M41" s="18"/>
      <c r="N41" s="18">
        <f t="shared" si="3"/>
        <v>-137314.66743677543</v>
      </c>
      <c r="O41" s="18">
        <f t="shared" si="3"/>
        <v>-34854.195735566551</v>
      </c>
      <c r="P41" s="18">
        <f t="shared" si="3"/>
        <v>117689.60954976233</v>
      </c>
      <c r="Q41" s="18">
        <f t="shared" si="3"/>
        <v>-82085.262229903426</v>
      </c>
      <c r="R41" s="18">
        <v>-5468.459377613035</v>
      </c>
      <c r="S41" s="15">
        <v>-6610.1229412303655</v>
      </c>
      <c r="T41" s="15">
        <v>74.880363271468468</v>
      </c>
      <c r="U41" s="15">
        <v>-124.64578763070108</v>
      </c>
      <c r="V41" s="15">
        <v>-3.5390693647427724</v>
      </c>
      <c r="W41" s="18"/>
      <c r="X41" s="18">
        <f t="shared" si="5"/>
        <v>61.39336661718761</v>
      </c>
      <c r="Y41" s="18">
        <f t="shared" si="5"/>
        <v>9.6554808047178966</v>
      </c>
      <c r="Z41" s="18">
        <f t="shared" si="5"/>
        <v>-29.732170701025055</v>
      </c>
      <c r="AA41" s="18">
        <f t="shared" si="5"/>
        <v>29.511898451990476</v>
      </c>
      <c r="AB41" s="18">
        <f t="shared" si="5"/>
        <v>1.518054203460764</v>
      </c>
      <c r="AC41" s="18">
        <f t="shared" si="5"/>
        <v>1.8075425950974733</v>
      </c>
      <c r="AD41" s="15">
        <v>-19.585977416446454</v>
      </c>
      <c r="AE41" s="15">
        <v>40.543676264099162</v>
      </c>
      <c r="AF41" s="15">
        <v>0.81907427217961981</v>
      </c>
      <c r="AG41" s="15"/>
      <c r="AH41" s="3"/>
    </row>
    <row r="42" spans="1:34" x14ac:dyDescent="0.25">
      <c r="A42" s="3"/>
      <c r="B42" s="17" t="s">
        <v>28</v>
      </c>
      <c r="C42" s="18">
        <v>-267682.24992704368</v>
      </c>
      <c r="D42" s="18">
        <v>-354606.20760264213</v>
      </c>
      <c r="E42" s="18">
        <v>-485321.34000887146</v>
      </c>
      <c r="F42" s="18">
        <v>-330316.70717587497</v>
      </c>
      <c r="G42" s="18">
        <v>-377631.64984938077</v>
      </c>
      <c r="H42" s="18">
        <v>-291121.39159095776</v>
      </c>
      <c r="I42" s="18">
        <v>-358530.08262751909</v>
      </c>
      <c r="J42" s="14">
        <v>-440.81543752361574</v>
      </c>
      <c r="K42" s="14">
        <v>-408.96384739373218</v>
      </c>
      <c r="L42" s="14">
        <v>-392.41212994109821</v>
      </c>
      <c r="M42" s="18"/>
      <c r="N42" s="18">
        <f t="shared" si="3"/>
        <v>-86923.957675598445</v>
      </c>
      <c r="O42" s="18">
        <f t="shared" si="3"/>
        <v>-130715.13240622933</v>
      </c>
      <c r="P42" s="18">
        <f t="shared" si="3"/>
        <v>155004.63283299649</v>
      </c>
      <c r="Q42" s="18">
        <f t="shared" si="3"/>
        <v>-47314.942673505808</v>
      </c>
      <c r="R42" s="18">
        <v>86510.258258423011</v>
      </c>
      <c r="S42" s="15">
        <v>-67408.691036561329</v>
      </c>
      <c r="T42" s="15">
        <v>-81.309724126096967</v>
      </c>
      <c r="U42" s="15">
        <v>31.851590129883562</v>
      </c>
      <c r="V42" s="15">
        <v>16.551717452633966</v>
      </c>
      <c r="W42" s="18"/>
      <c r="X42" s="18">
        <f t="shared" si="5"/>
        <v>32.4728134567344</v>
      </c>
      <c r="Y42" s="18">
        <f t="shared" si="5"/>
        <v>36.862054189616316</v>
      </c>
      <c r="Z42" s="18">
        <f t="shared" si="5"/>
        <v>-31.938557004347487</v>
      </c>
      <c r="AA42" s="18">
        <f t="shared" si="5"/>
        <v>14.32411429565181</v>
      </c>
      <c r="AB42" s="18">
        <f t="shared" si="5"/>
        <v>-22.908635516363049</v>
      </c>
      <c r="AC42" s="18">
        <f t="shared" si="5"/>
        <v>23.154839521815134</v>
      </c>
      <c r="AD42" s="15">
        <v>22.617088156312491</v>
      </c>
      <c r="AE42" s="15">
        <v>-7.2256067774797827</v>
      </c>
      <c r="AF42" s="15">
        <v>-4.0472324285179866</v>
      </c>
      <c r="AG42" s="15"/>
      <c r="AH42" s="3"/>
    </row>
    <row r="43" spans="1:34" x14ac:dyDescent="0.25">
      <c r="A43" s="3"/>
      <c r="B43" s="17" t="s">
        <v>29</v>
      </c>
      <c r="C43" s="18">
        <v>-253410.70691139874</v>
      </c>
      <c r="D43" s="18">
        <v>-355344.68864444667</v>
      </c>
      <c r="E43" s="18">
        <v>-577124.58202245389</v>
      </c>
      <c r="F43" s="18">
        <v>-250877.82321905205</v>
      </c>
      <c r="G43" s="18">
        <v>-346211.56367425813</v>
      </c>
      <c r="H43" s="18">
        <v>-434299.15421590942</v>
      </c>
      <c r="I43" s="18">
        <v>-387692.03938041482</v>
      </c>
      <c r="J43" s="14">
        <v>-431.86825513283577</v>
      </c>
      <c r="K43" s="14">
        <v>-459.73705497967057</v>
      </c>
      <c r="L43" s="14">
        <v>-472.18044536278325</v>
      </c>
      <c r="M43" s="18"/>
      <c r="N43" s="18">
        <f t="shared" si="3"/>
        <v>-101933.98173304793</v>
      </c>
      <c r="O43" s="18">
        <f t="shared" si="3"/>
        <v>-221779.89337800723</v>
      </c>
      <c r="P43" s="18">
        <f t="shared" si="3"/>
        <v>326246.75880340184</v>
      </c>
      <c r="Q43" s="18">
        <f t="shared" si="3"/>
        <v>-95333.740455206076</v>
      </c>
      <c r="R43" s="18">
        <v>-88087.590541651298</v>
      </c>
      <c r="S43" s="15">
        <v>46607.114835494605</v>
      </c>
      <c r="T43" s="15">
        <v>-24.801553612421344</v>
      </c>
      <c r="U43" s="15">
        <v>-27.868799846834804</v>
      </c>
      <c r="V43" s="15">
        <v>-12.443390383112671</v>
      </c>
      <c r="W43" s="18"/>
      <c r="X43" s="18">
        <f t="shared" si="5"/>
        <v>40.224812509081403</v>
      </c>
      <c r="Y43" s="18">
        <f t="shared" si="5"/>
        <v>62.412609633773741</v>
      </c>
      <c r="Z43" s="18">
        <f t="shared" si="5"/>
        <v>-56.529693755222631</v>
      </c>
      <c r="AA43" s="18">
        <f t="shared" si="5"/>
        <v>38.000066818168364</v>
      </c>
      <c r="AB43" s="18">
        <f t="shared" si="5"/>
        <v>25.443283755978399</v>
      </c>
      <c r="AC43" s="18">
        <f t="shared" si="5"/>
        <v>-10.731569330278774</v>
      </c>
      <c r="AD43" s="15">
        <v>6.0927493012290768</v>
      </c>
      <c r="AE43" s="15">
        <v>6.4530790387135113</v>
      </c>
      <c r="AF43" s="15">
        <v>2.7066320298377917</v>
      </c>
      <c r="AG43" s="15"/>
      <c r="AH43" s="3"/>
    </row>
    <row r="44" spans="1:34" x14ac:dyDescent="0.25">
      <c r="A44" s="3"/>
      <c r="B44" s="17" t="s">
        <v>30</v>
      </c>
      <c r="C44" s="18">
        <v>-315307.60949347791</v>
      </c>
      <c r="D44" s="18">
        <v>-349695.73428847292</v>
      </c>
      <c r="E44" s="18">
        <v>-512379.51594398671</v>
      </c>
      <c r="F44" s="18">
        <v>-324151.61692686554</v>
      </c>
      <c r="G44" s="18">
        <v>-334971.49972362712</v>
      </c>
      <c r="H44" s="18">
        <v>-455228.74830973841</v>
      </c>
      <c r="I44" s="18">
        <v>-347818.38448358403</v>
      </c>
      <c r="J44" s="14">
        <v>-367.99370591389993</v>
      </c>
      <c r="K44" s="14">
        <v>-397.96112779239058</v>
      </c>
      <c r="L44" s="14">
        <v>-415.97035513308873</v>
      </c>
      <c r="M44" s="18"/>
      <c r="N44" s="18">
        <f t="shared" si="3"/>
        <v>-34388.124794995005</v>
      </c>
      <c r="O44" s="18">
        <f t="shared" si="3"/>
        <v>-162683.7816555138</v>
      </c>
      <c r="P44" s="18">
        <f t="shared" si="3"/>
        <v>188227.89901712118</v>
      </c>
      <c r="Q44" s="18">
        <f t="shared" si="3"/>
        <v>-10819.88279676158</v>
      </c>
      <c r="R44" s="18">
        <v>-120257.24858611129</v>
      </c>
      <c r="S44" s="15">
        <v>107410.36382615438</v>
      </c>
      <c r="T44" s="15">
        <v>-1.4703847331643374</v>
      </c>
      <c r="U44" s="15">
        <v>-29.967421878490654</v>
      </c>
      <c r="V44" s="15">
        <v>-18.009227340698146</v>
      </c>
      <c r="W44" s="18"/>
      <c r="X44" s="18">
        <f t="shared" si="5"/>
        <v>10.9062146803997</v>
      </c>
      <c r="Y44" s="18">
        <f t="shared" si="5"/>
        <v>46.521523056758753</v>
      </c>
      <c r="Z44" s="18">
        <f t="shared" si="5"/>
        <v>-36.736031234648003</v>
      </c>
      <c r="AA44" s="18">
        <f t="shared" si="5"/>
        <v>3.3379080133364596</v>
      </c>
      <c r="AB44" s="18">
        <f t="shared" si="5"/>
        <v>35.900740416820895</v>
      </c>
      <c r="AC44" s="18">
        <f t="shared" si="5"/>
        <v>-23.594811229512288</v>
      </c>
      <c r="AD44" s="15">
        <v>0.40117085276527575</v>
      </c>
      <c r="AE44" s="15">
        <v>8.1434604442669922</v>
      </c>
      <c r="AF44" s="15">
        <v>4.5253734807217683</v>
      </c>
      <c r="AG44" s="15"/>
      <c r="AH44" s="3"/>
    </row>
    <row r="45" spans="1:34" x14ac:dyDescent="0.25">
      <c r="A45" s="3"/>
      <c r="B45" s="17" t="s">
        <v>31</v>
      </c>
      <c r="C45" s="18">
        <v>-299883.89940867061</v>
      </c>
      <c r="D45" s="18">
        <v>-432993.92503171589</v>
      </c>
      <c r="E45" s="18">
        <v>-573465.9144898653</v>
      </c>
      <c r="F45" s="18">
        <v>-287481.45158443763</v>
      </c>
      <c r="G45" s="18">
        <v>-348871.85434814345</v>
      </c>
      <c r="H45" s="18">
        <v>-494708.82566338906</v>
      </c>
      <c r="I45" s="18">
        <v>-364310.13924165128</v>
      </c>
      <c r="J45" s="14">
        <v>-500.2406380127062</v>
      </c>
      <c r="K45" s="14">
        <v>-431.23221344376879</v>
      </c>
      <c r="L45" s="14">
        <v>-525.8158898107672</v>
      </c>
      <c r="M45" s="18"/>
      <c r="N45" s="18">
        <f t="shared" si="3"/>
        <v>-133110.02562304528</v>
      </c>
      <c r="O45" s="18">
        <f t="shared" si="3"/>
        <v>-140471.98945814942</v>
      </c>
      <c r="P45" s="18">
        <f t="shared" si="3"/>
        <v>285984.46290542767</v>
      </c>
      <c r="Q45" s="18">
        <f t="shared" si="3"/>
        <v>-61390.402763705817</v>
      </c>
      <c r="R45" s="18">
        <v>-145836.97131524561</v>
      </c>
      <c r="S45" s="15">
        <v>130398.68642173777</v>
      </c>
      <c r="T45" s="15">
        <v>-129.24927006079793</v>
      </c>
      <c r="U45" s="15">
        <v>69.008424568937414</v>
      </c>
      <c r="V45" s="15">
        <v>-94.583676366998418</v>
      </c>
      <c r="W45" s="18"/>
      <c r="X45" s="18">
        <f t="shared" si="5"/>
        <v>44.387186469670354</v>
      </c>
      <c r="Y45" s="18">
        <f t="shared" si="5"/>
        <v>32.442023164149504</v>
      </c>
      <c r="Z45" s="18">
        <f t="shared" si="5"/>
        <v>-49.869478844235957</v>
      </c>
      <c r="AA45" s="18">
        <f t="shared" si="5"/>
        <v>21.354561285730298</v>
      </c>
      <c r="AB45" s="18">
        <f t="shared" si="5"/>
        <v>41.802446800340959</v>
      </c>
      <c r="AC45" s="18">
        <f t="shared" si="5"/>
        <v>-26.358673962785531</v>
      </c>
      <c r="AD45" s="15">
        <v>34.838888779092173</v>
      </c>
      <c r="AE45" s="15">
        <v>-13.795045689027887</v>
      </c>
      <c r="AF45" s="15">
        <v>21.933351317069864</v>
      </c>
      <c r="AG45" s="15"/>
      <c r="AH45" s="3"/>
    </row>
    <row r="46" spans="1:34" x14ac:dyDescent="0.25">
      <c r="A46" s="3"/>
      <c r="B46" s="17" t="s">
        <v>32</v>
      </c>
      <c r="C46" s="18">
        <v>-334626.69201348373</v>
      </c>
      <c r="D46" s="18">
        <v>-464773.96232889139</v>
      </c>
      <c r="E46" s="18">
        <v>-594745.93461126555</v>
      </c>
      <c r="F46" s="18">
        <v>-310612.87957459065</v>
      </c>
      <c r="G46" s="18">
        <v>-364927.91029418987</v>
      </c>
      <c r="H46" s="18">
        <v>-510430.73273363675</v>
      </c>
      <c r="I46" s="18">
        <v>-433094.54607320868</v>
      </c>
      <c r="J46" s="14">
        <v>-488.81659352427795</v>
      </c>
      <c r="K46" s="14">
        <v>-509.36823681473112</v>
      </c>
      <c r="L46" s="14">
        <v>-453.08898927661107</v>
      </c>
      <c r="M46" s="18"/>
      <c r="N46" s="18">
        <f t="shared" si="3"/>
        <v>-130147.27031540766</v>
      </c>
      <c r="O46" s="18">
        <f t="shared" si="3"/>
        <v>-129971.97228237416</v>
      </c>
      <c r="P46" s="18">
        <f t="shared" si="3"/>
        <v>284133.05503667489</v>
      </c>
      <c r="Q46" s="18">
        <f t="shared" si="3"/>
        <v>-54315.030719599221</v>
      </c>
      <c r="R46" s="18">
        <v>-145502.82243944687</v>
      </c>
      <c r="S46" s="15">
        <v>77336.186660428066</v>
      </c>
      <c r="T46" s="15">
        <v>-46.211549210059104</v>
      </c>
      <c r="U46" s="15">
        <v>-20.551643290453171</v>
      </c>
      <c r="V46" s="15">
        <v>56.279247538120046</v>
      </c>
      <c r="W46" s="18"/>
      <c r="X46" s="18">
        <f t="shared" si="5"/>
        <v>38.89327224086577</v>
      </c>
      <c r="Y46" s="18">
        <f t="shared" si="5"/>
        <v>27.964555421975447</v>
      </c>
      <c r="Z46" s="18">
        <f t="shared" si="5"/>
        <v>-47.773854094923465</v>
      </c>
      <c r="AA46" s="18">
        <f t="shared" si="5"/>
        <v>17.486406485779995</v>
      </c>
      <c r="AB46" s="18">
        <f t="shared" si="5"/>
        <v>39.871661863886629</v>
      </c>
      <c r="AC46" s="18">
        <f t="shared" si="5"/>
        <v>-15.151161891497082</v>
      </c>
      <c r="AD46" s="15">
        <v>10.440809431275284</v>
      </c>
      <c r="AE46" s="15">
        <v>4.204366947177391</v>
      </c>
      <c r="AF46" s="15">
        <v>-11.048833333239443</v>
      </c>
      <c r="AG46" s="15"/>
      <c r="AH46" s="3"/>
    </row>
    <row r="47" spans="1:34" x14ac:dyDescent="0.25">
      <c r="A47" s="3"/>
      <c r="B47" s="17" t="s">
        <v>33</v>
      </c>
      <c r="C47" s="18">
        <v>-324493.94128338574</v>
      </c>
      <c r="D47" s="18">
        <v>-366898.81290616636</v>
      </c>
      <c r="E47" s="18">
        <v>-538456.72594500508</v>
      </c>
      <c r="F47" s="18">
        <v>-310262.2068826824</v>
      </c>
      <c r="G47" s="18">
        <v>-382699.78517416312</v>
      </c>
      <c r="H47" s="18">
        <v>-488401.59961526882</v>
      </c>
      <c r="I47" s="18">
        <v>-462478.44825654523</v>
      </c>
      <c r="J47" s="14">
        <v>-453.13764737384724</v>
      </c>
      <c r="K47" s="14">
        <v>-501.31993021286303</v>
      </c>
      <c r="L47" s="14">
        <v>-520.06113317205813</v>
      </c>
      <c r="M47" s="18"/>
      <c r="N47" s="18">
        <f t="shared" si="3"/>
        <v>-42404.871622780629</v>
      </c>
      <c r="O47" s="18">
        <f t="shared" si="3"/>
        <v>-171557.91303883871</v>
      </c>
      <c r="P47" s="18">
        <f t="shared" si="3"/>
        <v>228194.51906232268</v>
      </c>
      <c r="Q47" s="18">
        <f t="shared" si="3"/>
        <v>-72437.578291480721</v>
      </c>
      <c r="R47" s="18">
        <v>-105701.8144411057</v>
      </c>
      <c r="S47" s="15">
        <v>25923.151358723582</v>
      </c>
      <c r="T47" s="15">
        <v>17.399213684626545</v>
      </c>
      <c r="U47" s="15">
        <v>-48.182282839015784</v>
      </c>
      <c r="V47" s="15">
        <v>-18.741202959195107</v>
      </c>
      <c r="W47" s="18"/>
      <c r="X47" s="18">
        <f t="shared" si="5"/>
        <v>13.068001040348491</v>
      </c>
      <c r="Y47" s="18">
        <f t="shared" si="5"/>
        <v>46.758917446460714</v>
      </c>
      <c r="Z47" s="18">
        <f t="shared" si="5"/>
        <v>-42.379360878413323</v>
      </c>
      <c r="AA47" s="18">
        <f t="shared" si="5"/>
        <v>23.347212997447372</v>
      </c>
      <c r="AB47" s="18">
        <f t="shared" si="5"/>
        <v>27.620034955860177</v>
      </c>
      <c r="AC47" s="18">
        <f t="shared" si="5"/>
        <v>-5.3077531644335636</v>
      </c>
      <c r="AD47" s="15">
        <v>-3.6977365908139461</v>
      </c>
      <c r="AE47" s="15">
        <v>10.633034601793852</v>
      </c>
      <c r="AF47" s="15">
        <v>3.7383718120357798</v>
      </c>
      <c r="AG47" s="15"/>
      <c r="AH47" s="3"/>
    </row>
    <row r="48" spans="1:34" x14ac:dyDescent="0.25">
      <c r="A48" s="3"/>
      <c r="B48" s="17" t="s">
        <v>34</v>
      </c>
      <c r="C48" s="18">
        <v>-369805.29188870988</v>
      </c>
      <c r="D48" s="18">
        <v>-473958.81573163974</v>
      </c>
      <c r="E48" s="18">
        <v>-542997.22080171341</v>
      </c>
      <c r="F48" s="18">
        <v>-339331.01083219179</v>
      </c>
      <c r="G48" s="18">
        <v>-427204.52132792317</v>
      </c>
      <c r="H48" s="18">
        <v>-500791.9933555912</v>
      </c>
      <c r="I48" s="18">
        <v>-537675.43893821095</v>
      </c>
      <c r="J48" s="14">
        <v>-527.47833154690989</v>
      </c>
      <c r="K48" s="14">
        <v>-489.21854826247949</v>
      </c>
      <c r="L48" s="14">
        <v>-511.5074740289765</v>
      </c>
      <c r="M48" s="18"/>
      <c r="N48" s="18">
        <f t="shared" si="3"/>
        <v>-104153.52384292986</v>
      </c>
      <c r="O48" s="18">
        <f t="shared" si="3"/>
        <v>-69038.40507007367</v>
      </c>
      <c r="P48" s="18">
        <f t="shared" si="3"/>
        <v>203666.20996952162</v>
      </c>
      <c r="Q48" s="18">
        <f t="shared" si="3"/>
        <v>-87873.510495731374</v>
      </c>
      <c r="R48" s="18">
        <v>-73587.472027668031</v>
      </c>
      <c r="S48" s="15">
        <v>-36883.445582619752</v>
      </c>
      <c r="T48" s="15">
        <v>16.979357094921852</v>
      </c>
      <c r="U48" s="15">
        <v>38.259783284430398</v>
      </c>
      <c r="V48" s="15">
        <v>-22.288925766497016</v>
      </c>
      <c r="W48" s="18"/>
      <c r="X48" s="18">
        <f t="shared" si="5"/>
        <v>28.164422231760312</v>
      </c>
      <c r="Y48" s="18">
        <f t="shared" si="5"/>
        <v>14.566329980274901</v>
      </c>
      <c r="Z48" s="18">
        <f t="shared" si="5"/>
        <v>-37.507781286397133</v>
      </c>
      <c r="AA48" s="18">
        <f t="shared" si="5"/>
        <v>25.896103713075362</v>
      </c>
      <c r="AB48" s="18">
        <f t="shared" si="5"/>
        <v>17.225349534908617</v>
      </c>
      <c r="AC48" s="18">
        <f t="shared" si="5"/>
        <v>7.3650230179359824</v>
      </c>
      <c r="AD48" s="15">
        <v>-3.1185815627431879</v>
      </c>
      <c r="AE48" s="15">
        <v>-7.2533374351564106</v>
      </c>
      <c r="AF48" s="15">
        <v>4.5560263088263611</v>
      </c>
      <c r="AG48" s="15"/>
      <c r="AH48" s="3"/>
    </row>
    <row r="49" spans="1:34" x14ac:dyDescent="0.25">
      <c r="A49" s="3"/>
      <c r="B49" s="17" t="s">
        <v>35</v>
      </c>
      <c r="C49" s="18">
        <v>-346111.91242918873</v>
      </c>
      <c r="D49" s="18">
        <v>-497809.88046726683</v>
      </c>
      <c r="E49" s="18">
        <v>-501709.20418985712</v>
      </c>
      <c r="F49" s="18">
        <v>-359638.23727578641</v>
      </c>
      <c r="G49" s="18">
        <v>-448045.45321191091</v>
      </c>
      <c r="H49" s="18">
        <v>-525407.2644200268</v>
      </c>
      <c r="I49" s="18">
        <v>-555169.70019919507</v>
      </c>
      <c r="J49" s="14">
        <v>-517.90634330679086</v>
      </c>
      <c r="K49" s="14">
        <v>-492.07437433143144</v>
      </c>
      <c r="L49" s="14">
        <v>-485.35801287345618</v>
      </c>
      <c r="M49" s="18"/>
      <c r="N49" s="18">
        <f t="shared" si="3"/>
        <v>-151697.96803807811</v>
      </c>
      <c r="O49" s="18">
        <f t="shared" si="3"/>
        <v>-3899.3237225902849</v>
      </c>
      <c r="P49" s="18">
        <f t="shared" si="3"/>
        <v>142070.96691407071</v>
      </c>
      <c r="Q49" s="18">
        <f t="shared" si="3"/>
        <v>-88407.215936124499</v>
      </c>
      <c r="R49" s="18">
        <v>-77361.811208115891</v>
      </c>
      <c r="S49" s="15">
        <v>-29762.435779168271</v>
      </c>
      <c r="T49" s="15">
        <v>-20.689233524936355</v>
      </c>
      <c r="U49" s="15">
        <v>25.831968975359416</v>
      </c>
      <c r="V49" s="15">
        <v>6.7163614579752675</v>
      </c>
      <c r="W49" s="18"/>
      <c r="X49" s="18">
        <f t="shared" si="5"/>
        <v>43.829166980525144</v>
      </c>
      <c r="Y49" s="18">
        <f t="shared" si="5"/>
        <v>0.7832957672375187</v>
      </c>
      <c r="Z49" s="18">
        <f t="shared" si="5"/>
        <v>-28.317392969395897</v>
      </c>
      <c r="AA49" s="18">
        <f t="shared" si="5"/>
        <v>24.582262610838555</v>
      </c>
      <c r="AB49" s="18">
        <f t="shared" si="5"/>
        <v>17.266509603775916</v>
      </c>
      <c r="AC49" s="18">
        <f t="shared" si="5"/>
        <v>5.6646410879038172</v>
      </c>
      <c r="AD49" s="15">
        <v>4.1610059505018597</v>
      </c>
      <c r="AE49" s="15">
        <v>-4.9877684081690035</v>
      </c>
      <c r="AF49" s="15">
        <v>-1.3649077879945679</v>
      </c>
      <c r="AG49" s="15"/>
      <c r="AH49" s="3"/>
    </row>
    <row r="50" spans="1:34" x14ac:dyDescent="0.25">
      <c r="A50" s="3"/>
      <c r="B50" s="17" t="s">
        <v>36</v>
      </c>
      <c r="C50" s="18">
        <v>-381901.92746896838</v>
      </c>
      <c r="D50" s="18">
        <v>-441541.29023241822</v>
      </c>
      <c r="E50" s="18">
        <v>-401716.39365330111</v>
      </c>
      <c r="F50" s="18">
        <v>-363366.4586579178</v>
      </c>
      <c r="G50" s="18">
        <v>-353544.20000544871</v>
      </c>
      <c r="H50" s="18">
        <v>-431828.27650496492</v>
      </c>
      <c r="I50" s="18">
        <v>-539377.25842712796</v>
      </c>
      <c r="J50" s="14">
        <v>-426.48771670374708</v>
      </c>
      <c r="K50" s="14">
        <v>-409.49357632862814</v>
      </c>
      <c r="L50" s="14">
        <v>-465.70255157998582</v>
      </c>
      <c r="M50" s="18"/>
      <c r="N50" s="18">
        <f t="shared" si="3"/>
        <v>-59639.362763449841</v>
      </c>
      <c r="O50" s="18">
        <f t="shared" si="3"/>
        <v>39824.896579117107</v>
      </c>
      <c r="P50" s="18">
        <f t="shared" si="3"/>
        <v>38349.934995383315</v>
      </c>
      <c r="Q50" s="18">
        <f t="shared" si="3"/>
        <v>9822.2586524690851</v>
      </c>
      <c r="R50" s="18">
        <v>-78284.076499516203</v>
      </c>
      <c r="S50" s="15">
        <v>-107548.98192216305</v>
      </c>
      <c r="T50" s="15">
        <v>45.52436957023906</v>
      </c>
      <c r="U50" s="15">
        <v>16.994140375118945</v>
      </c>
      <c r="V50" s="15">
        <v>-56.208975251357685</v>
      </c>
      <c r="W50" s="18"/>
      <c r="X50" s="18">
        <f t="shared" si="5"/>
        <v>15.616407897887825</v>
      </c>
      <c r="Y50" s="18">
        <f t="shared" si="5"/>
        <v>-9.0195180971985849</v>
      </c>
      <c r="Z50" s="18">
        <f t="shared" si="5"/>
        <v>-9.5465197839252198</v>
      </c>
      <c r="AA50" s="18">
        <f t="shared" si="5"/>
        <v>-2.7031274952419295</v>
      </c>
      <c r="AB50" s="18">
        <f t="shared" si="5"/>
        <v>22.142656137000614</v>
      </c>
      <c r="AC50" s="18">
        <f t="shared" si="5"/>
        <v>24.905497804038902</v>
      </c>
      <c r="AD50" s="15">
        <v>-9.6447465846910063</v>
      </c>
      <c r="AE50" s="15">
        <v>-3.9846728779116631</v>
      </c>
      <c r="AF50" s="15">
        <v>13.726460804417769</v>
      </c>
      <c r="AG50" s="15"/>
      <c r="AH50" s="3"/>
    </row>
    <row r="51" spans="1:34" x14ac:dyDescent="0.25">
      <c r="A51" s="3"/>
      <c r="B51" s="20" t="s">
        <v>39</v>
      </c>
      <c r="C51" s="20"/>
      <c r="D51" s="20"/>
      <c r="E51" s="20"/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3"/>
      <c r="AE51" s="24"/>
      <c r="AF51" s="24"/>
      <c r="AG51" s="24"/>
      <c r="AH51" s="3"/>
    </row>
    <row r="52" spans="1:34" x14ac:dyDescent="0.25">
      <c r="A52" s="3"/>
      <c r="B52" s="25" t="s">
        <v>40</v>
      </c>
      <c r="C52" s="25"/>
      <c r="D52" s="25"/>
      <c r="E52" s="25"/>
      <c r="F52" s="25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/>
      <c r="AE52" s="24"/>
      <c r="AF52" s="24"/>
      <c r="AG52" s="24"/>
      <c r="AH52" s="3"/>
    </row>
    <row r="53" spans="1:34" x14ac:dyDescent="0.25">
      <c r="A53" s="3"/>
      <c r="B53" s="20" t="s">
        <v>41</v>
      </c>
      <c r="C53" s="20"/>
      <c r="D53" s="20"/>
      <c r="E53" s="20"/>
      <c r="F53" s="20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3"/>
      <c r="AE53" s="24"/>
      <c r="AF53" s="24"/>
      <c r="AG53" s="24"/>
      <c r="AH53" s="3"/>
    </row>
    <row r="54" spans="1:34" x14ac:dyDescent="0.25">
      <c r="A54" s="3"/>
      <c r="B54" s="20" t="s">
        <v>42</v>
      </c>
      <c r="C54" s="20"/>
      <c r="D54" s="20"/>
      <c r="E54" s="20"/>
      <c r="F54" s="20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3"/>
      <c r="AE54" s="24"/>
      <c r="AF54" s="24"/>
      <c r="AG54" s="24"/>
      <c r="AH54" s="3"/>
    </row>
    <row r="55" spans="1:34" x14ac:dyDescent="0.25">
      <c r="A55" s="3"/>
      <c r="B55" s="28" t="s">
        <v>43</v>
      </c>
      <c r="C55" s="28"/>
      <c r="D55" s="28"/>
      <c r="E55" s="28"/>
      <c r="F55" s="28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3"/>
      <c r="AE55" s="24"/>
      <c r="AF55" s="24"/>
      <c r="AG55" s="24"/>
      <c r="AH55" s="3"/>
    </row>
    <row r="56" spans="1:34" x14ac:dyDescent="0.25">
      <c r="A56" s="3"/>
      <c r="B56" s="28" t="s">
        <v>44</v>
      </c>
      <c r="C56" s="28"/>
      <c r="D56" s="28"/>
      <c r="E56" s="28"/>
      <c r="F56" s="28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3"/>
      <c r="AE56" s="24"/>
      <c r="AF56" s="24"/>
      <c r="AG56" s="24"/>
      <c r="AH56" s="3"/>
    </row>
    <row r="57" spans="1:34" x14ac:dyDescent="0.25">
      <c r="A57" s="3"/>
      <c r="B57" s="29" t="s">
        <v>45</v>
      </c>
      <c r="C57" s="29"/>
      <c r="D57" s="29"/>
      <c r="E57" s="29"/>
      <c r="F57" s="29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2"/>
      <c r="AE57" s="3"/>
      <c r="AF57" s="3"/>
      <c r="AG57" s="3"/>
      <c r="AH57" s="3"/>
    </row>
  </sheetData>
  <mergeCells count="14">
    <mergeCell ref="N10:W10"/>
    <mergeCell ref="X10:AG10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jsalgado</dc:creator>
  <cp:lastModifiedBy>jsalgado</cp:lastModifiedBy>
  <dcterms:created xsi:type="dcterms:W3CDTF">2016-10-03T19:59:22Z</dcterms:created>
  <dcterms:modified xsi:type="dcterms:W3CDTF">2016-10-03T20:00:23Z</dcterms:modified>
</cp:coreProperties>
</file>