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isselle\Desktop\Consultoria OML\Yissell OML Cuadros\"/>
    </mc:Choice>
  </mc:AlternateContent>
  <bookViews>
    <workbookView xWindow="0" yWindow="0" windowWidth="20490" windowHeight="7620"/>
  </bookViews>
  <sheets>
    <sheet name="S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8" i="1" l="1"/>
  <c r="G268" i="1"/>
  <c r="D268" i="1"/>
  <c r="I267" i="1"/>
  <c r="H267" i="1"/>
  <c r="E267" i="1"/>
  <c r="F267" i="1" s="1"/>
  <c r="H266" i="1"/>
  <c r="I266" i="1" s="1"/>
  <c r="F266" i="1"/>
  <c r="E266" i="1"/>
  <c r="H265" i="1"/>
  <c r="I265" i="1" s="1"/>
  <c r="F265" i="1"/>
  <c r="E265" i="1"/>
  <c r="I264" i="1"/>
  <c r="H264" i="1"/>
  <c r="E264" i="1"/>
  <c r="F264" i="1" s="1"/>
  <c r="I263" i="1"/>
  <c r="H263" i="1"/>
  <c r="E263" i="1"/>
  <c r="F263" i="1" s="1"/>
  <c r="H262" i="1"/>
  <c r="I262" i="1" s="1"/>
  <c r="F262" i="1"/>
  <c r="E262" i="1"/>
  <c r="H261" i="1"/>
  <c r="I261" i="1" s="1"/>
  <c r="F261" i="1"/>
  <c r="E261" i="1"/>
  <c r="I260" i="1"/>
  <c r="H260" i="1"/>
  <c r="E260" i="1"/>
  <c r="F260" i="1" s="1"/>
  <c r="I259" i="1"/>
  <c r="H259" i="1"/>
  <c r="E259" i="1"/>
  <c r="F259" i="1" s="1"/>
  <c r="H258" i="1"/>
  <c r="I258" i="1" s="1"/>
  <c r="F258" i="1"/>
  <c r="E258" i="1"/>
  <c r="H257" i="1"/>
  <c r="I257" i="1" s="1"/>
  <c r="F257" i="1"/>
  <c r="E257" i="1"/>
  <c r="I256" i="1"/>
  <c r="H256" i="1"/>
  <c r="E256" i="1"/>
  <c r="F256" i="1" s="1"/>
  <c r="I255" i="1"/>
  <c r="H255" i="1"/>
  <c r="E255" i="1"/>
  <c r="F255" i="1" s="1"/>
  <c r="H254" i="1"/>
  <c r="I254" i="1" s="1"/>
  <c r="F254" i="1"/>
  <c r="E254" i="1"/>
  <c r="H253" i="1"/>
  <c r="I253" i="1" s="1"/>
  <c r="F253" i="1"/>
  <c r="E253" i="1"/>
  <c r="I252" i="1"/>
  <c r="H252" i="1"/>
  <c r="E252" i="1"/>
  <c r="F252" i="1" s="1"/>
  <c r="I251" i="1"/>
  <c r="H251" i="1"/>
  <c r="E251" i="1"/>
  <c r="F251" i="1" s="1"/>
  <c r="H250" i="1"/>
  <c r="I250" i="1" s="1"/>
  <c r="F250" i="1"/>
  <c r="E250" i="1"/>
  <c r="H249" i="1"/>
  <c r="I249" i="1" s="1"/>
  <c r="F249" i="1"/>
  <c r="E249" i="1"/>
  <c r="I248" i="1"/>
  <c r="H248" i="1"/>
  <c r="E248" i="1"/>
  <c r="F248" i="1" s="1"/>
  <c r="I247" i="1"/>
  <c r="H247" i="1"/>
  <c r="E247" i="1"/>
  <c r="F247" i="1" s="1"/>
  <c r="H246" i="1"/>
  <c r="I246" i="1" s="1"/>
  <c r="F246" i="1"/>
  <c r="E246" i="1"/>
  <c r="H245" i="1"/>
  <c r="I245" i="1" s="1"/>
  <c r="F245" i="1"/>
  <c r="E245" i="1"/>
  <c r="I244" i="1"/>
  <c r="H244" i="1"/>
  <c r="E244" i="1"/>
  <c r="F244" i="1" s="1"/>
  <c r="B244" i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I243" i="1"/>
  <c r="H243" i="1"/>
  <c r="E243" i="1"/>
  <c r="E268" i="1" s="1"/>
  <c r="B243" i="1"/>
  <c r="H242" i="1"/>
  <c r="I242" i="1" s="1"/>
  <c r="F242" i="1"/>
  <c r="E242" i="1"/>
  <c r="J238" i="1"/>
  <c r="I238" i="1"/>
  <c r="G238" i="1"/>
  <c r="D238" i="1"/>
  <c r="I237" i="1"/>
  <c r="H237" i="1"/>
  <c r="F237" i="1"/>
  <c r="E237" i="1"/>
  <c r="H236" i="1"/>
  <c r="I236" i="1" s="1"/>
  <c r="F236" i="1"/>
  <c r="E236" i="1"/>
  <c r="I235" i="1"/>
  <c r="H235" i="1"/>
  <c r="F235" i="1"/>
  <c r="E235" i="1"/>
  <c r="I234" i="1"/>
  <c r="H234" i="1"/>
  <c r="E234" i="1"/>
  <c r="F234" i="1" s="1"/>
  <c r="I233" i="1"/>
  <c r="H233" i="1"/>
  <c r="F233" i="1"/>
  <c r="E233" i="1"/>
  <c r="H232" i="1"/>
  <c r="I232" i="1" s="1"/>
  <c r="F232" i="1"/>
  <c r="E232" i="1"/>
  <c r="I231" i="1"/>
  <c r="H231" i="1"/>
  <c r="F231" i="1"/>
  <c r="E231" i="1"/>
  <c r="I230" i="1"/>
  <c r="H230" i="1"/>
  <c r="E230" i="1"/>
  <c r="F230" i="1" s="1"/>
  <c r="I229" i="1"/>
  <c r="H229" i="1"/>
  <c r="F229" i="1"/>
  <c r="E229" i="1"/>
  <c r="H228" i="1"/>
  <c r="I228" i="1" s="1"/>
  <c r="F228" i="1"/>
  <c r="E228" i="1"/>
  <c r="I227" i="1"/>
  <c r="H227" i="1"/>
  <c r="F227" i="1"/>
  <c r="E227" i="1"/>
  <c r="I226" i="1"/>
  <c r="H226" i="1"/>
  <c r="E226" i="1"/>
  <c r="F226" i="1" s="1"/>
  <c r="I225" i="1"/>
  <c r="H225" i="1"/>
  <c r="F225" i="1"/>
  <c r="E225" i="1"/>
  <c r="H224" i="1"/>
  <c r="I224" i="1" s="1"/>
  <c r="F224" i="1"/>
  <c r="E224" i="1"/>
  <c r="I223" i="1"/>
  <c r="H223" i="1"/>
  <c r="F223" i="1"/>
  <c r="E223" i="1"/>
  <c r="I222" i="1"/>
  <c r="H222" i="1"/>
  <c r="E222" i="1"/>
  <c r="F222" i="1" s="1"/>
  <c r="I221" i="1"/>
  <c r="H221" i="1"/>
  <c r="F221" i="1"/>
  <c r="E221" i="1"/>
  <c r="H220" i="1"/>
  <c r="I220" i="1" s="1"/>
  <c r="F220" i="1"/>
  <c r="E220" i="1"/>
  <c r="I219" i="1"/>
  <c r="H219" i="1"/>
  <c r="F219" i="1"/>
  <c r="E219" i="1"/>
  <c r="I218" i="1"/>
  <c r="H218" i="1"/>
  <c r="E218" i="1"/>
  <c r="F218" i="1" s="1"/>
  <c r="I217" i="1"/>
  <c r="H217" i="1"/>
  <c r="F217" i="1"/>
  <c r="E217" i="1"/>
  <c r="H216" i="1"/>
  <c r="I216" i="1" s="1"/>
  <c r="F216" i="1"/>
  <c r="E216" i="1"/>
  <c r="I215" i="1"/>
  <c r="H215" i="1"/>
  <c r="F215" i="1"/>
  <c r="E215" i="1"/>
  <c r="I214" i="1"/>
  <c r="H214" i="1"/>
  <c r="E214" i="1"/>
  <c r="F214" i="1" s="1"/>
  <c r="B214" i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I213" i="1"/>
  <c r="H213" i="1"/>
  <c r="F213" i="1"/>
  <c r="E213" i="1"/>
  <c r="B213" i="1"/>
  <c r="H212" i="1"/>
  <c r="I212" i="1" s="1"/>
  <c r="F212" i="1"/>
  <c r="F238" i="1" s="1"/>
  <c r="E212" i="1"/>
  <c r="J208" i="1"/>
  <c r="G208" i="1"/>
  <c r="D208" i="1"/>
  <c r="I207" i="1"/>
  <c r="H207" i="1"/>
  <c r="F207" i="1"/>
  <c r="E207" i="1"/>
  <c r="H206" i="1"/>
  <c r="I206" i="1" s="1"/>
  <c r="F206" i="1"/>
  <c r="E206" i="1"/>
  <c r="H205" i="1"/>
  <c r="I205" i="1" s="1"/>
  <c r="F205" i="1"/>
  <c r="E205" i="1"/>
  <c r="I204" i="1"/>
  <c r="H204" i="1"/>
  <c r="E204" i="1"/>
  <c r="F204" i="1" s="1"/>
  <c r="I203" i="1"/>
  <c r="H203" i="1"/>
  <c r="F203" i="1"/>
  <c r="E203" i="1"/>
  <c r="H202" i="1"/>
  <c r="I202" i="1" s="1"/>
  <c r="F202" i="1"/>
  <c r="E202" i="1"/>
  <c r="H201" i="1"/>
  <c r="I201" i="1" s="1"/>
  <c r="F201" i="1"/>
  <c r="E201" i="1"/>
  <c r="I200" i="1"/>
  <c r="H200" i="1"/>
  <c r="E200" i="1"/>
  <c r="F200" i="1" s="1"/>
  <c r="I199" i="1"/>
  <c r="H199" i="1"/>
  <c r="F199" i="1"/>
  <c r="E199" i="1"/>
  <c r="H198" i="1"/>
  <c r="I198" i="1" s="1"/>
  <c r="F198" i="1"/>
  <c r="E198" i="1"/>
  <c r="H197" i="1"/>
  <c r="I197" i="1" s="1"/>
  <c r="F197" i="1"/>
  <c r="E197" i="1"/>
  <c r="I196" i="1"/>
  <c r="H196" i="1"/>
  <c r="E196" i="1"/>
  <c r="F196" i="1" s="1"/>
  <c r="I195" i="1"/>
  <c r="H195" i="1"/>
  <c r="F195" i="1"/>
  <c r="E195" i="1"/>
  <c r="H194" i="1"/>
  <c r="I194" i="1" s="1"/>
  <c r="F194" i="1"/>
  <c r="E194" i="1"/>
  <c r="H193" i="1"/>
  <c r="I193" i="1" s="1"/>
  <c r="F193" i="1"/>
  <c r="E193" i="1"/>
  <c r="I192" i="1"/>
  <c r="H192" i="1"/>
  <c r="E192" i="1"/>
  <c r="F192" i="1" s="1"/>
  <c r="I191" i="1"/>
  <c r="H191" i="1"/>
  <c r="F191" i="1"/>
  <c r="E191" i="1"/>
  <c r="H190" i="1"/>
  <c r="I190" i="1" s="1"/>
  <c r="F190" i="1"/>
  <c r="E190" i="1"/>
  <c r="H189" i="1"/>
  <c r="I189" i="1" s="1"/>
  <c r="F189" i="1"/>
  <c r="E189" i="1"/>
  <c r="I188" i="1"/>
  <c r="H188" i="1"/>
  <c r="E188" i="1"/>
  <c r="F188" i="1" s="1"/>
  <c r="I187" i="1"/>
  <c r="H187" i="1"/>
  <c r="F187" i="1"/>
  <c r="E187" i="1"/>
  <c r="H186" i="1"/>
  <c r="I186" i="1" s="1"/>
  <c r="F186" i="1"/>
  <c r="E186" i="1"/>
  <c r="H185" i="1"/>
  <c r="I185" i="1" s="1"/>
  <c r="F185" i="1"/>
  <c r="E185" i="1"/>
  <c r="I184" i="1"/>
  <c r="H184" i="1"/>
  <c r="E184" i="1"/>
  <c r="F184" i="1" s="1"/>
  <c r="B184" i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I183" i="1"/>
  <c r="H183" i="1"/>
  <c r="F183" i="1"/>
  <c r="E183" i="1"/>
  <c r="E208" i="1" s="1"/>
  <c r="B183" i="1"/>
  <c r="H182" i="1"/>
  <c r="I182" i="1" s="1"/>
  <c r="F182" i="1"/>
  <c r="E182" i="1"/>
  <c r="J178" i="1"/>
  <c r="G178" i="1"/>
  <c r="D178" i="1"/>
  <c r="I177" i="1"/>
  <c r="H177" i="1"/>
  <c r="I176" i="1"/>
  <c r="H176" i="1"/>
  <c r="E176" i="1"/>
  <c r="F176" i="1" s="1"/>
  <c r="I175" i="1"/>
  <c r="H175" i="1"/>
  <c r="E175" i="1"/>
  <c r="F175" i="1" s="1"/>
  <c r="H174" i="1"/>
  <c r="I174" i="1" s="1"/>
  <c r="F174" i="1"/>
  <c r="E174" i="1"/>
  <c r="H173" i="1"/>
  <c r="I173" i="1" s="1"/>
  <c r="F173" i="1"/>
  <c r="E173" i="1"/>
  <c r="I172" i="1"/>
  <c r="H172" i="1"/>
  <c r="E172" i="1"/>
  <c r="F172" i="1" s="1"/>
  <c r="I171" i="1"/>
  <c r="H171" i="1"/>
  <c r="E171" i="1"/>
  <c r="F171" i="1" s="1"/>
  <c r="H170" i="1"/>
  <c r="I170" i="1" s="1"/>
  <c r="F170" i="1"/>
  <c r="E170" i="1"/>
  <c r="H169" i="1"/>
  <c r="I169" i="1" s="1"/>
  <c r="F169" i="1"/>
  <c r="E169" i="1"/>
  <c r="I168" i="1"/>
  <c r="H168" i="1"/>
  <c r="E168" i="1"/>
  <c r="F168" i="1" s="1"/>
  <c r="I167" i="1"/>
  <c r="H167" i="1"/>
  <c r="E167" i="1"/>
  <c r="F167" i="1" s="1"/>
  <c r="H166" i="1"/>
  <c r="I166" i="1" s="1"/>
  <c r="F166" i="1"/>
  <c r="E166" i="1"/>
  <c r="H165" i="1"/>
  <c r="I165" i="1" s="1"/>
  <c r="F165" i="1"/>
  <c r="E165" i="1"/>
  <c r="I164" i="1"/>
  <c r="H164" i="1"/>
  <c r="E164" i="1"/>
  <c r="F164" i="1" s="1"/>
  <c r="I163" i="1"/>
  <c r="H163" i="1"/>
  <c r="E163" i="1"/>
  <c r="F163" i="1" s="1"/>
  <c r="H162" i="1"/>
  <c r="I162" i="1" s="1"/>
  <c r="F162" i="1"/>
  <c r="E162" i="1"/>
  <c r="I161" i="1"/>
  <c r="H161" i="1"/>
  <c r="F161" i="1"/>
  <c r="E161" i="1"/>
  <c r="I160" i="1"/>
  <c r="H160" i="1"/>
  <c r="E160" i="1"/>
  <c r="F160" i="1" s="1"/>
  <c r="I159" i="1"/>
  <c r="H159" i="1"/>
  <c r="E159" i="1"/>
  <c r="F159" i="1" s="1"/>
  <c r="H158" i="1"/>
  <c r="I158" i="1" s="1"/>
  <c r="E158" i="1"/>
  <c r="F158" i="1" s="1"/>
  <c r="I157" i="1"/>
  <c r="H157" i="1"/>
  <c r="F157" i="1"/>
  <c r="E157" i="1"/>
  <c r="I156" i="1"/>
  <c r="H156" i="1"/>
  <c r="E156" i="1"/>
  <c r="F156" i="1" s="1"/>
  <c r="I155" i="1"/>
  <c r="H155" i="1"/>
  <c r="E155" i="1"/>
  <c r="F155" i="1" s="1"/>
  <c r="H154" i="1"/>
  <c r="I154" i="1" s="1"/>
  <c r="E154" i="1"/>
  <c r="F154" i="1" s="1"/>
  <c r="I153" i="1"/>
  <c r="H153" i="1"/>
  <c r="F153" i="1"/>
  <c r="E153" i="1"/>
  <c r="B153" i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H152" i="1"/>
  <c r="E152" i="1"/>
  <c r="F152" i="1" s="1"/>
  <c r="K124" i="1"/>
  <c r="J124" i="1"/>
  <c r="G124" i="1"/>
  <c r="D124" i="1"/>
  <c r="L123" i="1"/>
  <c r="M123" i="1" s="1"/>
  <c r="I123" i="1"/>
  <c r="H123" i="1"/>
  <c r="E123" i="1"/>
  <c r="F123" i="1" s="1"/>
  <c r="L122" i="1"/>
  <c r="M122" i="1" s="1"/>
  <c r="H122" i="1"/>
  <c r="I122" i="1" s="1"/>
  <c r="E122" i="1"/>
  <c r="F122" i="1" s="1"/>
  <c r="L121" i="1"/>
  <c r="M121" i="1" s="1"/>
  <c r="H121" i="1"/>
  <c r="I121" i="1" s="1"/>
  <c r="E121" i="1"/>
  <c r="F121" i="1" s="1"/>
  <c r="M120" i="1"/>
  <c r="L120" i="1"/>
  <c r="H120" i="1"/>
  <c r="I120" i="1" s="1"/>
  <c r="F120" i="1"/>
  <c r="E120" i="1"/>
  <c r="L119" i="1"/>
  <c r="M119" i="1" s="1"/>
  <c r="I119" i="1"/>
  <c r="H119" i="1"/>
  <c r="E119" i="1"/>
  <c r="F119" i="1" s="1"/>
  <c r="M118" i="1"/>
  <c r="L118" i="1"/>
  <c r="H118" i="1"/>
  <c r="I118" i="1" s="1"/>
  <c r="F118" i="1"/>
  <c r="E118" i="1"/>
  <c r="L117" i="1"/>
  <c r="M117" i="1" s="1"/>
  <c r="I117" i="1"/>
  <c r="H117" i="1"/>
  <c r="E117" i="1"/>
  <c r="F117" i="1" s="1"/>
  <c r="M116" i="1"/>
  <c r="L116" i="1"/>
  <c r="H116" i="1"/>
  <c r="I116" i="1" s="1"/>
  <c r="F116" i="1"/>
  <c r="E116" i="1"/>
  <c r="L115" i="1"/>
  <c r="M115" i="1" s="1"/>
  <c r="I115" i="1"/>
  <c r="H115" i="1"/>
  <c r="E115" i="1"/>
  <c r="F115" i="1" s="1"/>
  <c r="M114" i="1"/>
  <c r="L114" i="1"/>
  <c r="H114" i="1"/>
  <c r="I114" i="1" s="1"/>
  <c r="F114" i="1"/>
  <c r="E114" i="1"/>
  <c r="L113" i="1"/>
  <c r="M113" i="1" s="1"/>
  <c r="I113" i="1"/>
  <c r="H113" i="1"/>
  <c r="E113" i="1"/>
  <c r="F113" i="1" s="1"/>
  <c r="M112" i="1"/>
  <c r="L112" i="1"/>
  <c r="H112" i="1"/>
  <c r="I112" i="1" s="1"/>
  <c r="F112" i="1"/>
  <c r="E112" i="1"/>
  <c r="L111" i="1"/>
  <c r="M111" i="1" s="1"/>
  <c r="I111" i="1"/>
  <c r="H111" i="1"/>
  <c r="E111" i="1"/>
  <c r="F111" i="1" s="1"/>
  <c r="M110" i="1"/>
  <c r="L110" i="1"/>
  <c r="H110" i="1"/>
  <c r="I110" i="1" s="1"/>
  <c r="F110" i="1"/>
  <c r="E110" i="1"/>
  <c r="L109" i="1"/>
  <c r="M109" i="1" s="1"/>
  <c r="I109" i="1"/>
  <c r="H109" i="1"/>
  <c r="E109" i="1"/>
  <c r="F109" i="1" s="1"/>
  <c r="M108" i="1"/>
  <c r="L108" i="1"/>
  <c r="H108" i="1"/>
  <c r="I108" i="1" s="1"/>
  <c r="F108" i="1"/>
  <c r="E108" i="1"/>
  <c r="L107" i="1"/>
  <c r="M107" i="1" s="1"/>
  <c r="I107" i="1"/>
  <c r="H107" i="1"/>
  <c r="E107" i="1"/>
  <c r="F107" i="1" s="1"/>
  <c r="M106" i="1"/>
  <c r="L106" i="1"/>
  <c r="H106" i="1"/>
  <c r="I106" i="1" s="1"/>
  <c r="F106" i="1"/>
  <c r="E106" i="1"/>
  <c r="L105" i="1"/>
  <c r="M105" i="1" s="1"/>
  <c r="I105" i="1"/>
  <c r="H105" i="1"/>
  <c r="E105" i="1"/>
  <c r="F105" i="1" s="1"/>
  <c r="M104" i="1"/>
  <c r="L104" i="1"/>
  <c r="H104" i="1"/>
  <c r="F104" i="1"/>
  <c r="F124" i="1" s="1"/>
  <c r="E104" i="1"/>
  <c r="K100" i="1"/>
  <c r="J100" i="1"/>
  <c r="G100" i="1"/>
  <c r="D100" i="1"/>
  <c r="M99" i="1"/>
  <c r="L99" i="1"/>
  <c r="H99" i="1"/>
  <c r="I99" i="1" s="1"/>
  <c r="F99" i="1"/>
  <c r="E99" i="1"/>
  <c r="L98" i="1"/>
  <c r="M98" i="1" s="1"/>
  <c r="I98" i="1"/>
  <c r="H98" i="1"/>
  <c r="E98" i="1"/>
  <c r="F98" i="1" s="1"/>
  <c r="M97" i="1"/>
  <c r="L97" i="1"/>
  <c r="H97" i="1"/>
  <c r="I97" i="1" s="1"/>
  <c r="F97" i="1"/>
  <c r="E97" i="1"/>
  <c r="L96" i="1"/>
  <c r="M96" i="1" s="1"/>
  <c r="I96" i="1"/>
  <c r="H96" i="1"/>
  <c r="E96" i="1"/>
  <c r="F96" i="1" s="1"/>
  <c r="M95" i="1"/>
  <c r="L95" i="1"/>
  <c r="H95" i="1"/>
  <c r="I95" i="1" s="1"/>
  <c r="F95" i="1"/>
  <c r="E95" i="1"/>
  <c r="L94" i="1"/>
  <c r="M94" i="1" s="1"/>
  <c r="I94" i="1"/>
  <c r="H94" i="1"/>
  <c r="E94" i="1"/>
  <c r="F94" i="1" s="1"/>
  <c r="M93" i="1"/>
  <c r="L93" i="1"/>
  <c r="H93" i="1"/>
  <c r="I93" i="1" s="1"/>
  <c r="F93" i="1"/>
  <c r="E93" i="1"/>
  <c r="L92" i="1"/>
  <c r="M92" i="1" s="1"/>
  <c r="H92" i="1"/>
  <c r="I92" i="1" s="1"/>
  <c r="F92" i="1"/>
  <c r="E92" i="1"/>
  <c r="L91" i="1"/>
  <c r="M91" i="1" s="1"/>
  <c r="I91" i="1"/>
  <c r="H91" i="1"/>
  <c r="E91" i="1"/>
  <c r="F91" i="1" s="1"/>
  <c r="M90" i="1"/>
  <c r="L90" i="1"/>
  <c r="H90" i="1"/>
  <c r="I90" i="1" s="1"/>
  <c r="F90" i="1"/>
  <c r="E90" i="1"/>
  <c r="L89" i="1"/>
  <c r="M89" i="1" s="1"/>
  <c r="I89" i="1"/>
  <c r="H89" i="1"/>
  <c r="E89" i="1"/>
  <c r="F89" i="1" s="1"/>
  <c r="M88" i="1"/>
  <c r="L88" i="1"/>
  <c r="H88" i="1"/>
  <c r="I88" i="1" s="1"/>
  <c r="F88" i="1"/>
  <c r="E88" i="1"/>
  <c r="L87" i="1"/>
  <c r="M87" i="1" s="1"/>
  <c r="I87" i="1"/>
  <c r="H87" i="1"/>
  <c r="E87" i="1"/>
  <c r="F87" i="1" s="1"/>
  <c r="M86" i="1"/>
  <c r="L86" i="1"/>
  <c r="H86" i="1"/>
  <c r="I86" i="1" s="1"/>
  <c r="F86" i="1"/>
  <c r="E86" i="1"/>
  <c r="L85" i="1"/>
  <c r="M85" i="1" s="1"/>
  <c r="I85" i="1"/>
  <c r="H85" i="1"/>
  <c r="E85" i="1"/>
  <c r="F85" i="1" s="1"/>
  <c r="M84" i="1"/>
  <c r="L84" i="1"/>
  <c r="H84" i="1"/>
  <c r="I84" i="1" s="1"/>
  <c r="F84" i="1"/>
  <c r="E84" i="1"/>
  <c r="L83" i="1"/>
  <c r="M83" i="1" s="1"/>
  <c r="I83" i="1"/>
  <c r="H83" i="1"/>
  <c r="E83" i="1"/>
  <c r="F83" i="1" s="1"/>
  <c r="M82" i="1"/>
  <c r="L82" i="1"/>
  <c r="H82" i="1"/>
  <c r="I82" i="1" s="1"/>
  <c r="F82" i="1"/>
  <c r="E82" i="1"/>
  <c r="L81" i="1"/>
  <c r="M81" i="1" s="1"/>
  <c r="I81" i="1"/>
  <c r="H81" i="1"/>
  <c r="E81" i="1"/>
  <c r="F81" i="1" s="1"/>
  <c r="M80" i="1"/>
  <c r="L80" i="1"/>
  <c r="H80" i="1"/>
  <c r="H100" i="1" s="1"/>
  <c r="F80" i="1"/>
  <c r="E80" i="1"/>
  <c r="K76" i="1"/>
  <c r="L76" i="1" s="1"/>
  <c r="M76" i="1" s="1"/>
  <c r="J76" i="1"/>
  <c r="H76" i="1"/>
  <c r="G76" i="1"/>
  <c r="E76" i="1"/>
  <c r="F76" i="1" s="1"/>
  <c r="D76" i="1"/>
  <c r="M75" i="1"/>
  <c r="L75" i="1"/>
  <c r="I75" i="1"/>
  <c r="F75" i="1"/>
  <c r="M74" i="1"/>
  <c r="L74" i="1"/>
  <c r="I74" i="1"/>
  <c r="F74" i="1"/>
  <c r="M73" i="1"/>
  <c r="L73" i="1"/>
  <c r="I73" i="1"/>
  <c r="F73" i="1"/>
  <c r="M72" i="1"/>
  <c r="L72" i="1"/>
  <c r="I72" i="1"/>
  <c r="F72" i="1"/>
  <c r="M71" i="1"/>
  <c r="L71" i="1"/>
  <c r="I71" i="1"/>
  <c r="F71" i="1"/>
  <c r="M70" i="1"/>
  <c r="L70" i="1"/>
  <c r="I70" i="1"/>
  <c r="F70" i="1"/>
  <c r="M69" i="1"/>
  <c r="L69" i="1"/>
  <c r="I69" i="1"/>
  <c r="F69" i="1"/>
  <c r="M68" i="1"/>
  <c r="L68" i="1"/>
  <c r="I68" i="1"/>
  <c r="F68" i="1"/>
  <c r="M67" i="1"/>
  <c r="L67" i="1"/>
  <c r="I67" i="1"/>
  <c r="F67" i="1"/>
  <c r="M66" i="1"/>
  <c r="L66" i="1"/>
  <c r="I66" i="1"/>
  <c r="F66" i="1"/>
  <c r="M65" i="1"/>
  <c r="L65" i="1"/>
  <c r="I65" i="1"/>
  <c r="F65" i="1"/>
  <c r="M64" i="1"/>
  <c r="L64" i="1"/>
  <c r="I64" i="1"/>
  <c r="F64" i="1"/>
  <c r="M63" i="1"/>
  <c r="L63" i="1"/>
  <c r="I63" i="1"/>
  <c r="F63" i="1"/>
  <c r="M62" i="1"/>
  <c r="L62" i="1"/>
  <c r="I62" i="1"/>
  <c r="F62" i="1"/>
  <c r="M61" i="1"/>
  <c r="L61" i="1"/>
  <c r="I61" i="1"/>
  <c r="F61" i="1"/>
  <c r="M60" i="1"/>
  <c r="L60" i="1"/>
  <c r="I60" i="1"/>
  <c r="F60" i="1"/>
  <c r="M59" i="1"/>
  <c r="L59" i="1"/>
  <c r="I59" i="1"/>
  <c r="F59" i="1"/>
  <c r="M58" i="1"/>
  <c r="L58" i="1"/>
  <c r="I58" i="1"/>
  <c r="F58" i="1"/>
  <c r="M57" i="1"/>
  <c r="L57" i="1"/>
  <c r="I57" i="1"/>
  <c r="I76" i="1" s="1"/>
  <c r="F57" i="1"/>
  <c r="K53" i="1"/>
  <c r="J53" i="1"/>
  <c r="G53" i="1"/>
  <c r="H53" i="1" s="1"/>
  <c r="I53" i="1" s="1"/>
  <c r="D53" i="1"/>
  <c r="E53" i="1" s="1"/>
  <c r="F53" i="1" s="1"/>
  <c r="I52" i="1"/>
  <c r="H52" i="1"/>
  <c r="E52" i="1"/>
  <c r="F52" i="1" s="1"/>
  <c r="G51" i="1"/>
  <c r="H51" i="1" s="1"/>
  <c r="I51" i="1" s="1"/>
  <c r="E51" i="1"/>
  <c r="F51" i="1" s="1"/>
  <c r="D51" i="1"/>
  <c r="H50" i="1"/>
  <c r="I50" i="1" s="1"/>
  <c r="F50" i="1"/>
  <c r="E50" i="1"/>
  <c r="H49" i="1"/>
  <c r="I49" i="1" s="1"/>
  <c r="F49" i="1"/>
  <c r="E49" i="1"/>
  <c r="H48" i="1"/>
  <c r="I48" i="1" s="1"/>
  <c r="F48" i="1"/>
  <c r="E48" i="1"/>
  <c r="H47" i="1"/>
  <c r="I47" i="1" s="1"/>
  <c r="F47" i="1"/>
  <c r="E47" i="1"/>
  <c r="H46" i="1"/>
  <c r="I46" i="1" s="1"/>
  <c r="F46" i="1"/>
  <c r="E46" i="1"/>
  <c r="H45" i="1"/>
  <c r="I45" i="1" s="1"/>
  <c r="F45" i="1"/>
  <c r="E45" i="1"/>
  <c r="H44" i="1"/>
  <c r="I44" i="1" s="1"/>
  <c r="F44" i="1"/>
  <c r="E44" i="1"/>
  <c r="H43" i="1"/>
  <c r="I43" i="1" s="1"/>
  <c r="F43" i="1"/>
  <c r="E43" i="1"/>
  <c r="H42" i="1"/>
  <c r="I42" i="1" s="1"/>
  <c r="F42" i="1"/>
  <c r="E42" i="1"/>
  <c r="H41" i="1"/>
  <c r="I41" i="1" s="1"/>
  <c r="F41" i="1"/>
  <c r="E41" i="1"/>
  <c r="H40" i="1"/>
  <c r="I40" i="1" s="1"/>
  <c r="F40" i="1"/>
  <c r="E40" i="1"/>
  <c r="H39" i="1"/>
  <c r="I39" i="1" s="1"/>
  <c r="F39" i="1"/>
  <c r="E39" i="1"/>
  <c r="H38" i="1"/>
  <c r="I38" i="1" s="1"/>
  <c r="F38" i="1"/>
  <c r="E38" i="1"/>
  <c r="H37" i="1"/>
  <c r="I37" i="1" s="1"/>
  <c r="F37" i="1"/>
  <c r="E37" i="1"/>
  <c r="H36" i="1"/>
  <c r="I36" i="1" s="1"/>
  <c r="F36" i="1"/>
  <c r="E36" i="1"/>
  <c r="H35" i="1"/>
  <c r="I35" i="1" s="1"/>
  <c r="F35" i="1"/>
  <c r="E35" i="1"/>
  <c r="H34" i="1"/>
  <c r="I34" i="1" s="1"/>
  <c r="F34" i="1"/>
  <c r="E34" i="1"/>
  <c r="H33" i="1"/>
  <c r="I33" i="1" s="1"/>
  <c r="F33" i="1"/>
  <c r="E33" i="1"/>
  <c r="K29" i="1"/>
  <c r="H29" i="1"/>
  <c r="G29" i="1"/>
  <c r="F29" i="1"/>
  <c r="E29" i="1"/>
  <c r="D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29" i="1" s="1"/>
  <c r="I12" i="1"/>
  <c r="F100" i="1" l="1"/>
  <c r="M100" i="1"/>
  <c r="H124" i="1"/>
  <c r="I104" i="1"/>
  <c r="I124" i="1" s="1"/>
  <c r="H178" i="1"/>
  <c r="I152" i="1"/>
  <c r="I178" i="1" s="1"/>
  <c r="E178" i="1"/>
  <c r="E238" i="1"/>
  <c r="L100" i="1"/>
  <c r="I80" i="1"/>
  <c r="I100" i="1" s="1"/>
  <c r="E124" i="1"/>
  <c r="I208" i="1"/>
  <c r="I268" i="1"/>
  <c r="H268" i="1"/>
  <c r="L124" i="1"/>
  <c r="M124" i="1" s="1"/>
  <c r="H208" i="1"/>
  <c r="E100" i="1"/>
  <c r="F178" i="1"/>
  <c r="F208" i="1"/>
  <c r="H238" i="1"/>
  <c r="F243" i="1"/>
  <c r="F268" i="1" s="1"/>
</calcChain>
</file>

<file path=xl/sharedStrings.xml><?xml version="1.0" encoding="utf-8"?>
<sst xmlns="http://schemas.openxmlformats.org/spreadsheetml/2006/main" count="371" uniqueCount="72">
  <si>
    <t>2. DIMENSIÓN SOCIAL</t>
  </si>
  <si>
    <t xml:space="preserve">    Módulo Seguridad Social</t>
  </si>
  <si>
    <t xml:space="preserve">        Area Cobertura.</t>
  </si>
  <si>
    <t xml:space="preserve">           1.Cobertura de la seguridad social por régimen según municipio.</t>
  </si>
  <si>
    <t>No.</t>
  </si>
  <si>
    <t>Municipios</t>
  </si>
  <si>
    <t>Régimen E-M</t>
  </si>
  <si>
    <t>Régimen IVM</t>
  </si>
  <si>
    <t>Régimen RP</t>
  </si>
  <si>
    <t>Total Población</t>
  </si>
  <si>
    <t>Cotizantes</t>
  </si>
  <si>
    <t>Beneficiarios</t>
  </si>
  <si>
    <t>Total</t>
  </si>
  <si>
    <t>Distrito Central</t>
  </si>
  <si>
    <t>Comayagua</t>
  </si>
  <si>
    <t>Siguatepeque</t>
  </si>
  <si>
    <t>Juticalpa</t>
  </si>
  <si>
    <t>San Pedro Sula</t>
  </si>
  <si>
    <t>Villanueva</t>
  </si>
  <si>
    <t>Choloma</t>
  </si>
  <si>
    <t>Puertos Cortes</t>
  </si>
  <si>
    <t>Progreso</t>
  </si>
  <si>
    <t>Ceiba</t>
  </si>
  <si>
    <t>Roatán</t>
  </si>
  <si>
    <t>Tela</t>
  </si>
  <si>
    <t>Choluteca</t>
  </si>
  <si>
    <t>San Lorenzo</t>
  </si>
  <si>
    <t>Santa Rosa de Copan</t>
  </si>
  <si>
    <t>Dalí</t>
  </si>
  <si>
    <t>El Paraíso</t>
  </si>
  <si>
    <t>Totales</t>
  </si>
  <si>
    <t>Régimen  R-P</t>
  </si>
  <si>
    <t>Beneficiario</t>
  </si>
  <si>
    <t>Catacamas</t>
  </si>
  <si>
    <t xml:space="preserve">San Pedro Sula </t>
  </si>
  <si>
    <t xml:space="preserve">Villanueva </t>
  </si>
  <si>
    <t xml:space="preserve">Choloma </t>
  </si>
  <si>
    <t xml:space="preserve">Puerto Cortes </t>
  </si>
  <si>
    <t xml:space="preserve">Progreso </t>
  </si>
  <si>
    <t xml:space="preserve">Ceiba </t>
  </si>
  <si>
    <t xml:space="preserve">Tela </t>
  </si>
  <si>
    <t xml:space="preserve">Choluteca </t>
  </si>
  <si>
    <t xml:space="preserve">San Lorenzo </t>
  </si>
  <si>
    <t xml:space="preserve">El Paraíso </t>
  </si>
  <si>
    <t xml:space="preserve">Gobierno Central </t>
  </si>
  <si>
    <t>Trabajadores Domésticos</t>
  </si>
  <si>
    <t>EM</t>
  </si>
  <si>
    <t>IVM</t>
  </si>
  <si>
    <t>RP</t>
  </si>
  <si>
    <t xml:space="preserve">Total </t>
  </si>
  <si>
    <t>Villa Nueva</t>
  </si>
  <si>
    <t>Puerto Cortés</t>
  </si>
  <si>
    <t>La Ceiba</t>
  </si>
  <si>
    <t>Sta. Rosa de Copan</t>
  </si>
  <si>
    <t>Danlí</t>
  </si>
  <si>
    <t>Gobierno Central</t>
  </si>
  <si>
    <t>Danli</t>
  </si>
  <si>
    <t>Santa Bárbara (Naco)</t>
  </si>
  <si>
    <t>Tocoa</t>
  </si>
  <si>
    <t>Ciudades Cubiertas</t>
  </si>
  <si>
    <t>Población Total</t>
  </si>
  <si>
    <t>Santa Barbará (Naco)</t>
  </si>
  <si>
    <t>La Paz *</t>
  </si>
  <si>
    <t>Puerto Cortes</t>
  </si>
  <si>
    <t>Pimienta *</t>
  </si>
  <si>
    <t>Potrerios *</t>
  </si>
  <si>
    <t>San Manuel *</t>
  </si>
  <si>
    <t>Amapala *</t>
  </si>
  <si>
    <t>Santa Barbará Naco</t>
  </si>
  <si>
    <t>EEUU</t>
  </si>
  <si>
    <t>Totales Por Régimen</t>
  </si>
  <si>
    <t>Olanchito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</si>
</sst>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63"/>
      <name val="Calibri"/>
      <family val="2"/>
      <scheme val="minor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63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b/>
      <sz val="8"/>
      <name val="Calibri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2" borderId="0" xfId="0" applyFill="1"/>
    <xf numFmtId="0" fontId="1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2" fillId="2" borderId="1" xfId="0" applyFont="1" applyFill="1" applyBorder="1"/>
    <xf numFmtId="0" fontId="3" fillId="2" borderId="0" xfId="0" applyFont="1" applyFill="1" applyBorder="1"/>
    <xf numFmtId="0" fontId="4" fillId="3" borderId="0" xfId="0" applyFont="1" applyFill="1" applyBorder="1" applyAlignment="1"/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8" fillId="2" borderId="2" xfId="0" applyFont="1" applyFill="1" applyBorder="1"/>
    <xf numFmtId="3" fontId="9" fillId="2" borderId="2" xfId="0" applyNumberFormat="1" applyFont="1" applyFill="1" applyBorder="1"/>
    <xf numFmtId="3" fontId="6" fillId="2" borderId="2" xfId="0" applyNumberFormat="1" applyFont="1" applyFill="1" applyBorder="1"/>
    <xf numFmtId="0" fontId="4" fillId="3" borderId="0" xfId="0" applyFont="1" applyFill="1" applyBorder="1"/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/>
    <xf numFmtId="0" fontId="7" fillId="5" borderId="2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/>
    </xf>
    <xf numFmtId="0" fontId="12" fillId="5" borderId="2" xfId="0" applyFont="1" applyFill="1" applyBorder="1"/>
    <xf numFmtId="3" fontId="13" fillId="5" borderId="2" xfId="0" applyNumberFormat="1" applyFont="1" applyFill="1" applyBorder="1"/>
    <xf numFmtId="3" fontId="11" fillId="5" borderId="2" xfId="0" applyNumberFormat="1" applyFont="1" applyFill="1" applyBorder="1"/>
    <xf numFmtId="0" fontId="13" fillId="5" borderId="2" xfId="0" applyFont="1" applyFill="1" applyBorder="1"/>
    <xf numFmtId="0" fontId="11" fillId="5" borderId="2" xfId="0" applyFont="1" applyFill="1" applyBorder="1"/>
    <xf numFmtId="0" fontId="11" fillId="5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3" fontId="10" fillId="5" borderId="3" xfId="0" applyNumberFormat="1" applyFont="1" applyFill="1" applyBorder="1"/>
    <xf numFmtId="3" fontId="11" fillId="5" borderId="3" xfId="0" applyNumberFormat="1" applyFont="1" applyFill="1" applyBorder="1"/>
    <xf numFmtId="0" fontId="7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3" fillId="2" borderId="2" xfId="0" applyNumberFormat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3" fontId="10" fillId="2" borderId="2" xfId="0" applyNumberFormat="1" applyFont="1" applyFill="1" applyBorder="1"/>
    <xf numFmtId="3" fontId="11" fillId="2" borderId="2" xfId="0" applyNumberFormat="1" applyFont="1" applyFill="1" applyBorder="1"/>
    <xf numFmtId="0" fontId="7" fillId="5" borderId="5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4" fillId="5" borderId="2" xfId="0" applyFont="1" applyFill="1" applyBorder="1"/>
    <xf numFmtId="3" fontId="14" fillId="5" borderId="2" xfId="0" applyNumberFormat="1" applyFont="1" applyFill="1" applyBorder="1"/>
    <xf numFmtId="3" fontId="10" fillId="5" borderId="2" xfId="0" applyNumberFormat="1" applyFont="1" applyFill="1" applyBorder="1"/>
    <xf numFmtId="3" fontId="15" fillId="5" borderId="2" xfId="0" applyNumberFormat="1" applyFont="1" applyFill="1" applyBorder="1"/>
    <xf numFmtId="3" fontId="16" fillId="5" borderId="2" xfId="0" applyNumberFormat="1" applyFont="1" applyFill="1" applyBorder="1"/>
    <xf numFmtId="3" fontId="12" fillId="5" borderId="2" xfId="0" applyNumberFormat="1" applyFont="1" applyFill="1" applyBorder="1"/>
    <xf numFmtId="3" fontId="10" fillId="5" borderId="2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vertical="center"/>
    </xf>
    <xf numFmtId="3" fontId="11" fillId="5" borderId="2" xfId="0" applyNumberFormat="1" applyFont="1" applyFill="1" applyBorder="1" applyAlignment="1">
      <alignment vertical="center"/>
    </xf>
    <xf numFmtId="3" fontId="11" fillId="5" borderId="2" xfId="0" applyNumberFormat="1" applyFont="1" applyFill="1" applyBorder="1" applyAlignment="1">
      <alignment horizontal="right" vertical="center"/>
    </xf>
    <xf numFmtId="3" fontId="11" fillId="5" borderId="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3" fontId="12" fillId="2" borderId="2" xfId="0" applyNumberFormat="1" applyFont="1" applyFill="1" applyBorder="1"/>
    <xf numFmtId="3" fontId="18" fillId="2" borderId="2" xfId="0" applyNumberFormat="1" applyFont="1" applyFill="1" applyBorder="1"/>
    <xf numFmtId="0" fontId="4" fillId="2" borderId="2" xfId="0" applyFont="1" applyFill="1" applyBorder="1"/>
    <xf numFmtId="3" fontId="19" fillId="2" borderId="2" xfId="0" applyNumberFormat="1" applyFont="1" applyFill="1" applyBorder="1"/>
    <xf numFmtId="0" fontId="7" fillId="6" borderId="2" xfId="0" applyFont="1" applyFill="1" applyBorder="1" applyAlignment="1">
      <alignment horizontal="left"/>
    </xf>
    <xf numFmtId="0" fontId="4" fillId="3" borderId="8" xfId="0" applyFont="1" applyFill="1" applyBorder="1" applyAlignment="1"/>
    <xf numFmtId="0" fontId="11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/>
    </xf>
    <xf numFmtId="0" fontId="12" fillId="6" borderId="2" xfId="0" applyFont="1" applyFill="1" applyBorder="1"/>
    <xf numFmtId="3" fontId="12" fillId="6" borderId="2" xfId="0" applyNumberFormat="1" applyFont="1" applyFill="1" applyBorder="1"/>
    <xf numFmtId="3" fontId="18" fillId="6" borderId="2" xfId="0" applyNumberFormat="1" applyFont="1" applyFill="1" applyBorder="1"/>
    <xf numFmtId="3" fontId="11" fillId="6" borderId="2" xfId="0" applyNumberFormat="1" applyFont="1" applyFill="1" applyBorder="1"/>
    <xf numFmtId="3" fontId="19" fillId="6" borderId="2" xfId="0" applyNumberFormat="1" applyFont="1" applyFill="1" applyBorder="1"/>
    <xf numFmtId="0" fontId="4" fillId="2" borderId="0" xfId="0" applyFont="1" applyFill="1" applyBorder="1" applyAlignment="1"/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11" fillId="6" borderId="2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0"/>
  <sheetViews>
    <sheetView tabSelected="1" workbookViewId="0">
      <selection activeCell="A21" sqref="A21"/>
    </sheetView>
  </sheetViews>
  <sheetFormatPr baseColWidth="10" defaultRowHeight="15" x14ac:dyDescent="0.25"/>
  <sheetData>
    <row r="1" spans="1:49" s="119" customFormat="1" x14ac:dyDescent="0.25"/>
    <row r="2" spans="1:4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x14ac:dyDescent="0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x14ac:dyDescent="0.25">
      <c r="A4" s="4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x14ac:dyDescent="0.25">
      <c r="A5" s="5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2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25">
      <c r="A7" s="6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25">
      <c r="A9" s="3"/>
      <c r="B9" s="8" t="s">
        <v>4</v>
      </c>
      <c r="C9" s="8" t="s">
        <v>5</v>
      </c>
      <c r="D9" s="9" t="s">
        <v>6</v>
      </c>
      <c r="E9" s="9"/>
      <c r="F9" s="9"/>
      <c r="G9" s="9" t="s">
        <v>7</v>
      </c>
      <c r="H9" s="9"/>
      <c r="I9" s="9"/>
      <c r="J9" s="10" t="s">
        <v>8</v>
      </c>
      <c r="K9" s="11" t="s">
        <v>9</v>
      </c>
      <c r="L9" s="12"/>
      <c r="M9" s="1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x14ac:dyDescent="0.25">
      <c r="A10" s="3"/>
      <c r="B10" s="8"/>
      <c r="C10" s="8"/>
      <c r="D10" s="13" t="s">
        <v>10</v>
      </c>
      <c r="E10" s="10" t="s">
        <v>11</v>
      </c>
      <c r="F10" s="10" t="s">
        <v>12</v>
      </c>
      <c r="G10" s="13" t="s">
        <v>10</v>
      </c>
      <c r="H10" s="13" t="s">
        <v>11</v>
      </c>
      <c r="I10" s="10" t="s">
        <v>12</v>
      </c>
      <c r="J10" s="13" t="s">
        <v>10</v>
      </c>
      <c r="K10" s="14" t="s">
        <v>10</v>
      </c>
      <c r="L10" s="15"/>
      <c r="M10" s="1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5.75" x14ac:dyDescent="0.25">
      <c r="A11" s="3"/>
      <c r="B11" s="16">
        <v>2006</v>
      </c>
      <c r="C11" s="16"/>
      <c r="D11" s="16"/>
      <c r="E11" s="16"/>
      <c r="F11" s="16"/>
      <c r="G11" s="16"/>
      <c r="H11" s="16"/>
      <c r="I11" s="16"/>
      <c r="J11" s="16"/>
      <c r="K11" s="16"/>
      <c r="L11" s="15"/>
      <c r="M11" s="15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x14ac:dyDescent="0.25">
      <c r="A12" s="3"/>
      <c r="B12" s="17">
        <v>1</v>
      </c>
      <c r="C12" s="18" t="s">
        <v>13</v>
      </c>
      <c r="D12" s="19">
        <v>245005.2963035123</v>
      </c>
      <c r="E12" s="19">
        <v>296456.40852724988</v>
      </c>
      <c r="F12" s="20">
        <v>541461.70483076223</v>
      </c>
      <c r="G12" s="19">
        <v>174150</v>
      </c>
      <c r="H12" s="19">
        <v>296055</v>
      </c>
      <c r="I12" s="20">
        <f t="shared" ref="I12:I28" si="0">+G12+H12</f>
        <v>470205</v>
      </c>
      <c r="J12" s="19">
        <v>232909.90252550182</v>
      </c>
      <c r="K12" s="20">
        <v>248516.67455117399</v>
      </c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x14ac:dyDescent="0.25">
      <c r="A13" s="3"/>
      <c r="B13" s="17">
        <v>2</v>
      </c>
      <c r="C13" s="18" t="s">
        <v>14</v>
      </c>
      <c r="D13" s="19">
        <v>4794.3905134699517</v>
      </c>
      <c r="E13" s="19">
        <v>5801.2125212986411</v>
      </c>
      <c r="F13" s="20">
        <v>10595.603034768592</v>
      </c>
      <c r="G13" s="19">
        <v>4412</v>
      </c>
      <c r="H13" s="19">
        <v>7500.4</v>
      </c>
      <c r="I13" s="20">
        <f t="shared" si="0"/>
        <v>11912.4</v>
      </c>
      <c r="J13" s="19">
        <v>4720.9638739342627</v>
      </c>
      <c r="K13" s="20">
        <v>4782.3290371834864</v>
      </c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x14ac:dyDescent="0.25">
      <c r="A14" s="3"/>
      <c r="B14" s="17">
        <v>3</v>
      </c>
      <c r="C14" s="18" t="s">
        <v>15</v>
      </c>
      <c r="D14" s="19">
        <v>3577.0359021590889</v>
      </c>
      <c r="E14" s="19">
        <v>4328.2134416124973</v>
      </c>
      <c r="F14" s="20">
        <v>7905.2493437715857</v>
      </c>
      <c r="G14" s="19">
        <v>3157</v>
      </c>
      <c r="H14" s="19">
        <v>5368</v>
      </c>
      <c r="I14" s="20">
        <f t="shared" si="0"/>
        <v>8525</v>
      </c>
      <c r="J14" s="19">
        <v>3534.7397574949728</v>
      </c>
      <c r="K14" s="20">
        <v>3582.7940042730152</v>
      </c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x14ac:dyDescent="0.25">
      <c r="A15" s="3"/>
      <c r="B15" s="17">
        <v>4</v>
      </c>
      <c r="C15" s="18" t="s">
        <v>16</v>
      </c>
      <c r="D15" s="19">
        <v>2222.7744557997798</v>
      </c>
      <c r="E15" s="19">
        <v>2688</v>
      </c>
      <c r="F15" s="20">
        <v>4910</v>
      </c>
      <c r="G15" s="19">
        <v>2681</v>
      </c>
      <c r="H15" s="19">
        <v>4590.2473399999999</v>
      </c>
      <c r="I15" s="20">
        <f t="shared" si="0"/>
        <v>7271.2473399999999</v>
      </c>
      <c r="J15" s="19">
        <v>2939.5466043342058</v>
      </c>
      <c r="K15" s="20">
        <v>2979</v>
      </c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x14ac:dyDescent="0.25">
      <c r="A16" s="3"/>
      <c r="B16" s="17">
        <v>5</v>
      </c>
      <c r="C16" s="18" t="s">
        <v>17</v>
      </c>
      <c r="D16" s="19">
        <v>138840</v>
      </c>
      <c r="E16" s="19">
        <v>167998.94987477644</v>
      </c>
      <c r="F16" s="20">
        <v>306841.05720930244</v>
      </c>
      <c r="G16" s="19">
        <v>138714</v>
      </c>
      <c r="H16" s="19">
        <v>235813.8</v>
      </c>
      <c r="I16" s="20">
        <f t="shared" si="0"/>
        <v>374527.8</v>
      </c>
      <c r="J16" s="19">
        <v>146159.45990484953</v>
      </c>
      <c r="K16" s="20">
        <v>148956.04702942903</v>
      </c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x14ac:dyDescent="0.25">
      <c r="A17" s="3"/>
      <c r="B17" s="17">
        <v>6</v>
      </c>
      <c r="C17" s="18" t="s">
        <v>18</v>
      </c>
      <c r="D17" s="19">
        <v>36661</v>
      </c>
      <c r="E17" s="19">
        <v>44359.81</v>
      </c>
      <c r="F17" s="20">
        <v>81020.81</v>
      </c>
      <c r="G17" s="19">
        <v>36335</v>
      </c>
      <c r="H17" s="19">
        <v>61769.5</v>
      </c>
      <c r="I17" s="20">
        <f t="shared" si="0"/>
        <v>98104.5</v>
      </c>
      <c r="J17" s="19">
        <v>37787.481393414761</v>
      </c>
      <c r="K17" s="20">
        <v>38301.849288987512</v>
      </c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x14ac:dyDescent="0.25">
      <c r="A18" s="3"/>
      <c r="B18" s="17">
        <v>7</v>
      </c>
      <c r="C18" s="18" t="s">
        <v>19</v>
      </c>
      <c r="D18" s="19">
        <v>42903.296197240474</v>
      </c>
      <c r="E18" s="19">
        <v>51912.988398660971</v>
      </c>
      <c r="F18" s="20">
        <v>94816.284595901438</v>
      </c>
      <c r="G18" s="19">
        <v>44978</v>
      </c>
      <c r="H18" s="19">
        <v>76462.600000000006</v>
      </c>
      <c r="I18" s="20">
        <f t="shared" si="0"/>
        <v>121440.6</v>
      </c>
      <c r="J18" s="19">
        <v>46108.739515489324</v>
      </c>
      <c r="K18" s="20">
        <v>47424.85079148323</v>
      </c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x14ac:dyDescent="0.25">
      <c r="A19" s="3"/>
      <c r="B19" s="17">
        <v>8</v>
      </c>
      <c r="C19" s="18" t="s">
        <v>20</v>
      </c>
      <c r="D19" s="19">
        <v>7982.5492481269594</v>
      </c>
      <c r="E19" s="19">
        <v>9658.8845902336197</v>
      </c>
      <c r="F19" s="20">
        <v>17641.433838360579</v>
      </c>
      <c r="G19" s="19">
        <v>7471</v>
      </c>
      <c r="H19" s="19">
        <v>12700.7</v>
      </c>
      <c r="I19" s="20">
        <f t="shared" si="0"/>
        <v>20171.7</v>
      </c>
      <c r="J19" s="19">
        <v>7933.1339155553933</v>
      </c>
      <c r="K19" s="20">
        <v>8036.2522767218206</v>
      </c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x14ac:dyDescent="0.25">
      <c r="A20" s="3"/>
      <c r="B20" s="17">
        <v>9</v>
      </c>
      <c r="C20" s="18" t="s">
        <v>21</v>
      </c>
      <c r="D20" s="19">
        <v>13847.408703661064</v>
      </c>
      <c r="E20" s="19">
        <v>16755.364531429885</v>
      </c>
      <c r="F20" s="20">
        <v>30602.77323509095</v>
      </c>
      <c r="G20" s="19">
        <v>12943</v>
      </c>
      <c r="H20" s="19">
        <v>22003.1</v>
      </c>
      <c r="I20" s="20">
        <f t="shared" si="0"/>
        <v>34946.1</v>
      </c>
      <c r="J20" s="19">
        <v>13760.199750695767</v>
      </c>
      <c r="K20" s="20">
        <v>13939.060874523788</v>
      </c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x14ac:dyDescent="0.25">
      <c r="A21" s="3"/>
      <c r="B21" s="17">
        <v>10</v>
      </c>
      <c r="C21" s="18" t="s">
        <v>22</v>
      </c>
      <c r="D21" s="19">
        <v>13841.068315060485</v>
      </c>
      <c r="E21" s="19">
        <v>16747.692661223187</v>
      </c>
      <c r="F21" s="20">
        <v>30588.760976283673</v>
      </c>
      <c r="G21" s="19">
        <v>16499</v>
      </c>
      <c r="H21" s="19">
        <v>28048.3</v>
      </c>
      <c r="I21" s="20">
        <f t="shared" si="0"/>
        <v>44547.3</v>
      </c>
      <c r="J21" s="19">
        <v>17235.628302368776</v>
      </c>
      <c r="K21" s="20">
        <v>17466</v>
      </c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x14ac:dyDescent="0.25">
      <c r="A22" s="3"/>
      <c r="B22" s="17">
        <v>11</v>
      </c>
      <c r="C22" s="18" t="s">
        <v>23</v>
      </c>
      <c r="D22" s="19">
        <v>840</v>
      </c>
      <c r="E22" s="19">
        <v>1016.4</v>
      </c>
      <c r="F22" s="20">
        <v>1857</v>
      </c>
      <c r="G22" s="19">
        <v>840</v>
      </c>
      <c r="H22" s="19">
        <v>1428</v>
      </c>
      <c r="I22" s="20">
        <f t="shared" si="0"/>
        <v>2268</v>
      </c>
      <c r="J22" s="19">
        <v>874.05987527105594</v>
      </c>
      <c r="K22" s="20">
        <v>840</v>
      </c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x14ac:dyDescent="0.25">
      <c r="A23" s="3"/>
      <c r="B23" s="17">
        <v>12</v>
      </c>
      <c r="C23" s="18" t="s">
        <v>24</v>
      </c>
      <c r="D23" s="19">
        <v>3466.0791016489843</v>
      </c>
      <c r="E23" s="19">
        <v>4193.9557129952709</v>
      </c>
      <c r="F23" s="20">
        <v>7660.0348146442557</v>
      </c>
      <c r="G23" s="19">
        <v>3248</v>
      </c>
      <c r="H23" s="19">
        <v>5521.6</v>
      </c>
      <c r="I23" s="20">
        <f t="shared" si="0"/>
        <v>8769.6</v>
      </c>
      <c r="J23" s="19">
        <v>3520.1720929071216</v>
      </c>
      <c r="K23" s="20">
        <v>3565.9288368507241</v>
      </c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x14ac:dyDescent="0.25">
      <c r="A24" s="3"/>
      <c r="B24" s="17">
        <v>13</v>
      </c>
      <c r="C24" s="18" t="s">
        <v>25</v>
      </c>
      <c r="D24" s="19">
        <v>9022.3729786216554</v>
      </c>
      <c r="E24" s="19">
        <v>10917.071304132203</v>
      </c>
      <c r="F24" s="20">
        <v>19939.444282753859</v>
      </c>
      <c r="G24" s="19">
        <v>8908</v>
      </c>
      <c r="H24" s="19">
        <v>15143.6</v>
      </c>
      <c r="I24" s="20">
        <f t="shared" si="0"/>
        <v>24051.599999999999</v>
      </c>
      <c r="J24" s="19">
        <v>9463.7792447503016</v>
      </c>
      <c r="K24" s="20">
        <v>9586</v>
      </c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x14ac:dyDescent="0.25">
      <c r="A25" s="3"/>
      <c r="B25" s="17">
        <v>14</v>
      </c>
      <c r="C25" s="18" t="s">
        <v>26</v>
      </c>
      <c r="D25" s="19">
        <v>2480.1486742591969</v>
      </c>
      <c r="E25" s="19">
        <v>3000.979895853628</v>
      </c>
      <c r="F25" s="20">
        <v>5481.1285701128254</v>
      </c>
      <c r="G25" s="19">
        <v>2356</v>
      </c>
      <c r="H25" s="19">
        <v>4005.2</v>
      </c>
      <c r="I25" s="20">
        <f t="shared" si="0"/>
        <v>6361.2</v>
      </c>
      <c r="J25" s="19">
        <v>2459.8542204056862</v>
      </c>
      <c r="K25" s="20">
        <v>2491.8284866435447</v>
      </c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x14ac:dyDescent="0.25">
      <c r="A26" s="3"/>
      <c r="B26" s="17">
        <v>15</v>
      </c>
      <c r="C26" s="18" t="s">
        <v>27</v>
      </c>
      <c r="D26" s="19">
        <v>4355.8469685966811</v>
      </c>
      <c r="E26" s="19">
        <v>5270.5748320019839</v>
      </c>
      <c r="F26" s="20">
        <v>9626.4218005986659</v>
      </c>
      <c r="G26" s="19">
        <v>4132</v>
      </c>
      <c r="H26" s="19">
        <v>7024.4</v>
      </c>
      <c r="I26" s="20">
        <f t="shared" si="0"/>
        <v>11156.4</v>
      </c>
      <c r="J26" s="19">
        <v>4319.3125502978019</v>
      </c>
      <c r="K26" s="20">
        <v>4375.4568731207082</v>
      </c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x14ac:dyDescent="0.25">
      <c r="A27" s="3"/>
      <c r="B27" s="17">
        <v>16</v>
      </c>
      <c r="C27" s="18" t="s">
        <v>28</v>
      </c>
      <c r="D27" s="19">
        <v>7240.7237818594022</v>
      </c>
      <c r="E27" s="19">
        <v>8761.2757760498771</v>
      </c>
      <c r="F27" s="20">
        <v>16001.999557909279</v>
      </c>
      <c r="G27" s="19">
        <v>6805</v>
      </c>
      <c r="H27" s="19">
        <v>11568.5</v>
      </c>
      <c r="I27" s="20">
        <f t="shared" si="0"/>
        <v>18373.5</v>
      </c>
      <c r="J27" s="19">
        <v>7129.8312682824708</v>
      </c>
      <c r="K27" s="20">
        <v>7222.5079485962642</v>
      </c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x14ac:dyDescent="0.25">
      <c r="A28" s="3"/>
      <c r="B28" s="17">
        <v>17</v>
      </c>
      <c r="C28" s="18" t="s">
        <v>29</v>
      </c>
      <c r="D28" s="19">
        <v>917.24288421686538</v>
      </c>
      <c r="E28" s="19">
        <v>1109.863889902407</v>
      </c>
      <c r="F28" s="20">
        <v>2027.1067741192724</v>
      </c>
      <c r="G28" s="19">
        <v>868</v>
      </c>
      <c r="H28" s="19">
        <v>1475.6</v>
      </c>
      <c r="I28" s="20">
        <f t="shared" si="0"/>
        <v>2343.6</v>
      </c>
      <c r="J28" s="19">
        <v>903.19520444675777</v>
      </c>
      <c r="K28" s="20">
        <v>917</v>
      </c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x14ac:dyDescent="0.25">
      <c r="A29" s="3"/>
      <c r="B29" s="17"/>
      <c r="C29" s="22" t="s">
        <v>30</v>
      </c>
      <c r="D29" s="23">
        <f t="shared" ref="D29:I29" si="1">SUM(D12:D28)</f>
        <v>537997.23402823287</v>
      </c>
      <c r="E29" s="23">
        <f t="shared" si="1"/>
        <v>650977.64595742046</v>
      </c>
      <c r="F29" s="23">
        <f t="shared" si="1"/>
        <v>1188976.8128643795</v>
      </c>
      <c r="G29" s="23">
        <f t="shared" si="1"/>
        <v>468497</v>
      </c>
      <c r="H29" s="23">
        <f t="shared" si="1"/>
        <v>796478.54733999982</v>
      </c>
      <c r="I29" s="23">
        <f t="shared" si="1"/>
        <v>1264975.5473400003</v>
      </c>
      <c r="J29" s="23">
        <v>541760</v>
      </c>
      <c r="K29" s="20">
        <f>SUM(K12:K28)</f>
        <v>562983.57999898703</v>
      </c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15.75" x14ac:dyDescent="0.25">
      <c r="A30" s="3"/>
      <c r="B30" s="24">
        <v>2007</v>
      </c>
      <c r="C30" s="24"/>
      <c r="D30" s="24"/>
      <c r="E30" s="24"/>
      <c r="F30" s="24"/>
      <c r="G30" s="24"/>
      <c r="H30" s="24"/>
      <c r="I30" s="24"/>
      <c r="J30" s="24"/>
      <c r="K30" s="24"/>
      <c r="L30" s="7"/>
      <c r="M30" s="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x14ac:dyDescent="0.25">
      <c r="A31" s="3"/>
      <c r="B31" s="25" t="s">
        <v>4</v>
      </c>
      <c r="C31" s="25" t="s">
        <v>5</v>
      </c>
      <c r="D31" s="25" t="s">
        <v>6</v>
      </c>
      <c r="E31" s="25"/>
      <c r="F31" s="25"/>
      <c r="G31" s="25" t="s">
        <v>7</v>
      </c>
      <c r="H31" s="25"/>
      <c r="I31" s="25"/>
      <c r="J31" s="26" t="s">
        <v>31</v>
      </c>
      <c r="K31" s="27" t="s">
        <v>9</v>
      </c>
      <c r="L31" s="12"/>
      <c r="M31" s="1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x14ac:dyDescent="0.25">
      <c r="A32" s="3"/>
      <c r="B32" s="25"/>
      <c r="C32" s="25"/>
      <c r="D32" s="28" t="s">
        <v>10</v>
      </c>
      <c r="E32" s="28" t="s">
        <v>32</v>
      </c>
      <c r="F32" s="28" t="s">
        <v>12</v>
      </c>
      <c r="G32" s="28" t="s">
        <v>10</v>
      </c>
      <c r="H32" s="28" t="s">
        <v>11</v>
      </c>
      <c r="I32" s="28" t="s">
        <v>12</v>
      </c>
      <c r="J32" s="28" t="s">
        <v>10</v>
      </c>
      <c r="K32" s="29" t="s">
        <v>10</v>
      </c>
      <c r="L32" s="15"/>
      <c r="M32" s="1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x14ac:dyDescent="0.25">
      <c r="A33" s="3"/>
      <c r="B33" s="30">
        <v>1</v>
      </c>
      <c r="C33" s="31" t="s">
        <v>13</v>
      </c>
      <c r="D33" s="32">
        <v>272820</v>
      </c>
      <c r="E33" s="32">
        <f t="shared" ref="E33:E53" si="2">+D33*1.21</f>
        <v>330112.2</v>
      </c>
      <c r="F33" s="33">
        <f t="shared" ref="F33:F53" si="3">+E33+D33</f>
        <v>602932.19999999995</v>
      </c>
      <c r="G33" s="32">
        <v>197074</v>
      </c>
      <c r="H33" s="32">
        <f t="shared" ref="H33:H53" si="4">+G33*1.71</f>
        <v>336996.54</v>
      </c>
      <c r="I33" s="33">
        <f t="shared" ref="I33:I53" si="5">+H33+G33</f>
        <v>534070.54</v>
      </c>
      <c r="J33" s="32">
        <v>254248</v>
      </c>
      <c r="K33" s="33">
        <v>274736</v>
      </c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x14ac:dyDescent="0.25">
      <c r="A34" s="3"/>
      <c r="B34" s="30">
        <v>2</v>
      </c>
      <c r="C34" s="31" t="s">
        <v>14</v>
      </c>
      <c r="D34" s="32">
        <v>6171</v>
      </c>
      <c r="E34" s="32">
        <f t="shared" si="2"/>
        <v>7466.91</v>
      </c>
      <c r="F34" s="33">
        <f t="shared" si="3"/>
        <v>13637.91</v>
      </c>
      <c r="G34" s="32">
        <v>6043</v>
      </c>
      <c r="H34" s="32">
        <f t="shared" si="4"/>
        <v>10333.530000000001</v>
      </c>
      <c r="I34" s="33">
        <f t="shared" si="5"/>
        <v>16376.53</v>
      </c>
      <c r="J34" s="32">
        <v>6171</v>
      </c>
      <c r="K34" s="33">
        <v>6171</v>
      </c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x14ac:dyDescent="0.25">
      <c r="A35" s="3"/>
      <c r="B35" s="30">
        <v>3</v>
      </c>
      <c r="C35" s="31" t="s">
        <v>15</v>
      </c>
      <c r="D35" s="32">
        <v>3679</v>
      </c>
      <c r="E35" s="32">
        <f t="shared" si="2"/>
        <v>4451.59</v>
      </c>
      <c r="F35" s="33">
        <f t="shared" si="3"/>
        <v>8130.59</v>
      </c>
      <c r="G35" s="32">
        <v>3416</v>
      </c>
      <c r="H35" s="32">
        <f t="shared" si="4"/>
        <v>5841.36</v>
      </c>
      <c r="I35" s="33">
        <f t="shared" si="5"/>
        <v>9257.36</v>
      </c>
      <c r="J35" s="32">
        <v>3691</v>
      </c>
      <c r="K35" s="33">
        <v>3693</v>
      </c>
      <c r="L35" s="21"/>
      <c r="M35" s="2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x14ac:dyDescent="0.25">
      <c r="A36" s="3"/>
      <c r="B36" s="30">
        <v>4</v>
      </c>
      <c r="C36" s="31" t="s">
        <v>16</v>
      </c>
      <c r="D36" s="32">
        <v>2179</v>
      </c>
      <c r="E36" s="32">
        <f t="shared" si="2"/>
        <v>2636.59</v>
      </c>
      <c r="F36" s="33">
        <f t="shared" si="3"/>
        <v>4815.59</v>
      </c>
      <c r="G36" s="32">
        <v>2079</v>
      </c>
      <c r="H36" s="32">
        <f t="shared" si="4"/>
        <v>3555.09</v>
      </c>
      <c r="I36" s="33">
        <f t="shared" si="5"/>
        <v>5634.09</v>
      </c>
      <c r="J36" s="32">
        <v>2214</v>
      </c>
      <c r="K36" s="33">
        <v>2214</v>
      </c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x14ac:dyDescent="0.25">
      <c r="A37" s="3"/>
      <c r="B37" s="30">
        <v>5</v>
      </c>
      <c r="C37" s="31" t="s">
        <v>33</v>
      </c>
      <c r="D37" s="34">
        <v>49</v>
      </c>
      <c r="E37" s="32">
        <f t="shared" si="2"/>
        <v>59.29</v>
      </c>
      <c r="F37" s="33">
        <f t="shared" si="3"/>
        <v>108.28999999999999</v>
      </c>
      <c r="G37" s="34">
        <v>806</v>
      </c>
      <c r="H37" s="32">
        <f t="shared" si="4"/>
        <v>1378.26</v>
      </c>
      <c r="I37" s="33">
        <f t="shared" si="5"/>
        <v>2184.2600000000002</v>
      </c>
      <c r="J37" s="34">
        <v>806</v>
      </c>
      <c r="K37" s="35">
        <v>806</v>
      </c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x14ac:dyDescent="0.25">
      <c r="A38" s="3"/>
      <c r="B38" s="30">
        <v>6</v>
      </c>
      <c r="C38" s="31" t="s">
        <v>34</v>
      </c>
      <c r="D38" s="32">
        <v>150173</v>
      </c>
      <c r="E38" s="32">
        <f t="shared" si="2"/>
        <v>181709.33</v>
      </c>
      <c r="F38" s="33">
        <f t="shared" si="3"/>
        <v>331882.32999999996</v>
      </c>
      <c r="G38" s="32">
        <v>153450</v>
      </c>
      <c r="H38" s="32">
        <f t="shared" si="4"/>
        <v>262399.5</v>
      </c>
      <c r="I38" s="33">
        <f t="shared" si="5"/>
        <v>415849.5</v>
      </c>
      <c r="J38" s="32">
        <v>155467</v>
      </c>
      <c r="K38" s="33">
        <v>156340</v>
      </c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x14ac:dyDescent="0.25">
      <c r="A39" s="3"/>
      <c r="B39" s="30">
        <v>7</v>
      </c>
      <c r="C39" s="31" t="s">
        <v>35</v>
      </c>
      <c r="D39" s="32">
        <v>35933</v>
      </c>
      <c r="E39" s="32">
        <f t="shared" si="2"/>
        <v>43478.93</v>
      </c>
      <c r="F39" s="33">
        <f t="shared" si="3"/>
        <v>79411.929999999993</v>
      </c>
      <c r="G39" s="32">
        <v>37857</v>
      </c>
      <c r="H39" s="32">
        <f t="shared" si="4"/>
        <v>64735.47</v>
      </c>
      <c r="I39" s="33">
        <f t="shared" si="5"/>
        <v>102592.47</v>
      </c>
      <c r="J39" s="32">
        <v>37835</v>
      </c>
      <c r="K39" s="33">
        <v>37858</v>
      </c>
      <c r="L39" s="21"/>
      <c r="M39" s="2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x14ac:dyDescent="0.25">
      <c r="A40" s="3"/>
      <c r="B40" s="30">
        <v>8</v>
      </c>
      <c r="C40" s="31" t="s">
        <v>36</v>
      </c>
      <c r="D40" s="32">
        <v>45977</v>
      </c>
      <c r="E40" s="32">
        <f t="shared" si="2"/>
        <v>55632.17</v>
      </c>
      <c r="F40" s="33">
        <f t="shared" si="3"/>
        <v>101609.17</v>
      </c>
      <c r="G40" s="32">
        <v>45961</v>
      </c>
      <c r="H40" s="32">
        <f t="shared" si="4"/>
        <v>78593.31</v>
      </c>
      <c r="I40" s="33">
        <f t="shared" si="5"/>
        <v>124554.31</v>
      </c>
      <c r="J40" s="32">
        <v>45977</v>
      </c>
      <c r="K40" s="33">
        <v>45977</v>
      </c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x14ac:dyDescent="0.25">
      <c r="A41" s="3"/>
      <c r="B41" s="30">
        <v>9</v>
      </c>
      <c r="C41" s="31" t="s">
        <v>37</v>
      </c>
      <c r="D41" s="32">
        <v>7608</v>
      </c>
      <c r="E41" s="32">
        <f t="shared" si="2"/>
        <v>9205.68</v>
      </c>
      <c r="F41" s="33">
        <f t="shared" si="3"/>
        <v>16813.68</v>
      </c>
      <c r="G41" s="32">
        <v>7413</v>
      </c>
      <c r="H41" s="32">
        <f t="shared" si="4"/>
        <v>12676.23</v>
      </c>
      <c r="I41" s="33">
        <f t="shared" si="5"/>
        <v>20089.23</v>
      </c>
      <c r="J41" s="32">
        <v>7608</v>
      </c>
      <c r="K41" s="33">
        <v>7608</v>
      </c>
      <c r="L41" s="21"/>
      <c r="M41" s="2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x14ac:dyDescent="0.25">
      <c r="A42" s="3"/>
      <c r="B42" s="30">
        <v>10</v>
      </c>
      <c r="C42" s="31" t="s">
        <v>38</v>
      </c>
      <c r="D42" s="32">
        <v>14800</v>
      </c>
      <c r="E42" s="32">
        <f t="shared" si="2"/>
        <v>17908</v>
      </c>
      <c r="F42" s="33">
        <f t="shared" si="3"/>
        <v>32708</v>
      </c>
      <c r="G42" s="32">
        <v>14491</v>
      </c>
      <c r="H42" s="32">
        <f t="shared" si="4"/>
        <v>24779.61</v>
      </c>
      <c r="I42" s="33">
        <f t="shared" si="5"/>
        <v>39270.61</v>
      </c>
      <c r="J42" s="32">
        <v>14800</v>
      </c>
      <c r="K42" s="33">
        <v>14800</v>
      </c>
      <c r="L42" s="21"/>
      <c r="M42" s="2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x14ac:dyDescent="0.25">
      <c r="A43" s="3"/>
      <c r="B43" s="30">
        <v>11</v>
      </c>
      <c r="C43" s="31" t="s">
        <v>39</v>
      </c>
      <c r="D43" s="32">
        <v>15106</v>
      </c>
      <c r="E43" s="32">
        <f t="shared" si="2"/>
        <v>18278.259999999998</v>
      </c>
      <c r="F43" s="33">
        <f t="shared" si="3"/>
        <v>33384.259999999995</v>
      </c>
      <c r="G43" s="32">
        <v>18288</v>
      </c>
      <c r="H43" s="32">
        <f t="shared" si="4"/>
        <v>31272.48</v>
      </c>
      <c r="I43" s="33">
        <f t="shared" si="5"/>
        <v>49560.479999999996</v>
      </c>
      <c r="J43" s="32">
        <v>18412</v>
      </c>
      <c r="K43" s="33">
        <v>18419</v>
      </c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x14ac:dyDescent="0.25">
      <c r="A44" s="3"/>
      <c r="B44" s="30">
        <v>12</v>
      </c>
      <c r="C44" s="31" t="s">
        <v>23</v>
      </c>
      <c r="D44" s="32">
        <v>2593</v>
      </c>
      <c r="E44" s="32">
        <f t="shared" si="2"/>
        <v>3137.5299999999997</v>
      </c>
      <c r="F44" s="33">
        <f t="shared" si="3"/>
        <v>5730.53</v>
      </c>
      <c r="G44" s="32">
        <v>2588</v>
      </c>
      <c r="H44" s="32">
        <f t="shared" si="4"/>
        <v>4425.4799999999996</v>
      </c>
      <c r="I44" s="33">
        <f t="shared" si="5"/>
        <v>7013.48</v>
      </c>
      <c r="J44" s="32">
        <v>2588</v>
      </c>
      <c r="K44" s="33">
        <v>2593</v>
      </c>
      <c r="L44" s="21"/>
      <c r="M44" s="2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x14ac:dyDescent="0.25">
      <c r="A45" s="3"/>
      <c r="B45" s="30">
        <v>13</v>
      </c>
      <c r="C45" s="31" t="s">
        <v>40</v>
      </c>
      <c r="D45" s="32">
        <v>3436</v>
      </c>
      <c r="E45" s="32">
        <f t="shared" si="2"/>
        <v>4157.5599999999995</v>
      </c>
      <c r="F45" s="33">
        <f t="shared" si="3"/>
        <v>7593.5599999999995</v>
      </c>
      <c r="G45" s="32">
        <v>3289</v>
      </c>
      <c r="H45" s="32">
        <f t="shared" si="4"/>
        <v>5624.19</v>
      </c>
      <c r="I45" s="33">
        <f t="shared" si="5"/>
        <v>8913.1899999999987</v>
      </c>
      <c r="J45" s="32">
        <v>3436</v>
      </c>
      <c r="K45" s="33">
        <v>3436</v>
      </c>
      <c r="L45" s="21"/>
      <c r="M45" s="2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x14ac:dyDescent="0.25">
      <c r="A46" s="3"/>
      <c r="B46" s="30">
        <v>14</v>
      </c>
      <c r="C46" s="31" t="s">
        <v>41</v>
      </c>
      <c r="D46" s="32">
        <v>7991</v>
      </c>
      <c r="E46" s="32">
        <f t="shared" si="2"/>
        <v>9669.11</v>
      </c>
      <c r="F46" s="33">
        <f t="shared" si="3"/>
        <v>17660.11</v>
      </c>
      <c r="G46" s="32">
        <v>7797</v>
      </c>
      <c r="H46" s="32">
        <f t="shared" si="4"/>
        <v>13332.869999999999</v>
      </c>
      <c r="I46" s="33">
        <f t="shared" si="5"/>
        <v>21129.87</v>
      </c>
      <c r="J46" s="32">
        <v>7991</v>
      </c>
      <c r="K46" s="33">
        <v>7991</v>
      </c>
      <c r="L46" s="21"/>
      <c r="M46" s="2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x14ac:dyDescent="0.25">
      <c r="A47" s="3"/>
      <c r="B47" s="30">
        <v>15</v>
      </c>
      <c r="C47" s="31" t="s">
        <v>42</v>
      </c>
      <c r="D47" s="32">
        <v>2518</v>
      </c>
      <c r="E47" s="32">
        <f t="shared" si="2"/>
        <v>3046.7799999999997</v>
      </c>
      <c r="F47" s="33">
        <f t="shared" si="3"/>
        <v>5564.78</v>
      </c>
      <c r="G47" s="32">
        <v>2514</v>
      </c>
      <c r="H47" s="32">
        <f t="shared" si="4"/>
        <v>4298.9399999999996</v>
      </c>
      <c r="I47" s="33">
        <f t="shared" si="5"/>
        <v>6812.94</v>
      </c>
      <c r="J47" s="32">
        <v>2522</v>
      </c>
      <c r="K47" s="33">
        <v>2522</v>
      </c>
      <c r="L47" s="21"/>
      <c r="M47" s="2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x14ac:dyDescent="0.25">
      <c r="A48" s="3"/>
      <c r="B48" s="30">
        <v>16</v>
      </c>
      <c r="C48" s="31" t="s">
        <v>27</v>
      </c>
      <c r="D48" s="32">
        <v>4608</v>
      </c>
      <c r="E48" s="32">
        <f t="shared" si="2"/>
        <v>5575.68</v>
      </c>
      <c r="F48" s="33">
        <f t="shared" si="3"/>
        <v>10183.68</v>
      </c>
      <c r="G48" s="32">
        <v>4588</v>
      </c>
      <c r="H48" s="32">
        <f t="shared" si="4"/>
        <v>7845.48</v>
      </c>
      <c r="I48" s="33">
        <f t="shared" si="5"/>
        <v>12433.48</v>
      </c>
      <c r="J48" s="32">
        <v>4608</v>
      </c>
      <c r="K48" s="33">
        <v>4608</v>
      </c>
      <c r="L48" s="21"/>
      <c r="M48" s="2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x14ac:dyDescent="0.25">
      <c r="A49" s="3"/>
      <c r="B49" s="30">
        <v>17</v>
      </c>
      <c r="C49" s="31" t="s">
        <v>28</v>
      </c>
      <c r="D49" s="32">
        <v>6730</v>
      </c>
      <c r="E49" s="32">
        <f t="shared" si="2"/>
        <v>8143.3</v>
      </c>
      <c r="F49" s="33">
        <f t="shared" si="3"/>
        <v>14873.3</v>
      </c>
      <c r="G49" s="32">
        <v>6608</v>
      </c>
      <c r="H49" s="32">
        <f t="shared" si="4"/>
        <v>11299.68</v>
      </c>
      <c r="I49" s="33">
        <f t="shared" si="5"/>
        <v>17907.68</v>
      </c>
      <c r="J49" s="32">
        <v>6659</v>
      </c>
      <c r="K49" s="33">
        <v>6730</v>
      </c>
      <c r="L49" s="21"/>
      <c r="M49" s="2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x14ac:dyDescent="0.25">
      <c r="A50" s="3"/>
      <c r="B50" s="30">
        <v>18</v>
      </c>
      <c r="C50" s="31" t="s">
        <v>43</v>
      </c>
      <c r="D50" s="34">
        <v>862</v>
      </c>
      <c r="E50" s="32">
        <f t="shared" si="2"/>
        <v>1043.02</v>
      </c>
      <c r="F50" s="33">
        <f t="shared" si="3"/>
        <v>1905.02</v>
      </c>
      <c r="G50" s="34">
        <v>862</v>
      </c>
      <c r="H50" s="32">
        <f t="shared" si="4"/>
        <v>1474.02</v>
      </c>
      <c r="I50" s="33">
        <f t="shared" si="5"/>
        <v>2336.02</v>
      </c>
      <c r="J50" s="34">
        <v>862</v>
      </c>
      <c r="K50" s="35">
        <v>862</v>
      </c>
      <c r="L50" s="21"/>
      <c r="M50" s="2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x14ac:dyDescent="0.25">
      <c r="A51" s="3"/>
      <c r="B51" s="30">
        <v>19</v>
      </c>
      <c r="C51" s="31" t="s">
        <v>44</v>
      </c>
      <c r="D51" s="32">
        <f>18494+4290</f>
        <v>22784</v>
      </c>
      <c r="E51" s="32">
        <f t="shared" si="2"/>
        <v>27568.639999999999</v>
      </c>
      <c r="F51" s="33">
        <f t="shared" si="3"/>
        <v>50352.639999999999</v>
      </c>
      <c r="G51" s="32">
        <f>619+4290</f>
        <v>4909</v>
      </c>
      <c r="H51" s="32">
        <f t="shared" si="4"/>
        <v>8394.39</v>
      </c>
      <c r="I51" s="33">
        <f t="shared" si="5"/>
        <v>13303.39</v>
      </c>
      <c r="J51" s="32">
        <v>23403</v>
      </c>
      <c r="K51" s="33">
        <v>23403</v>
      </c>
      <c r="L51" s="21"/>
      <c r="M51" s="2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x14ac:dyDescent="0.25">
      <c r="A52" s="3"/>
      <c r="B52" s="30">
        <v>20</v>
      </c>
      <c r="C52" s="31" t="s">
        <v>45</v>
      </c>
      <c r="D52" s="32">
        <v>332</v>
      </c>
      <c r="E52" s="32">
        <f t="shared" si="2"/>
        <v>401.71999999999997</v>
      </c>
      <c r="F52" s="33">
        <f t="shared" si="3"/>
        <v>733.72</v>
      </c>
      <c r="G52" s="34">
        <v>0</v>
      </c>
      <c r="H52" s="32">
        <f t="shared" si="4"/>
        <v>0</v>
      </c>
      <c r="I52" s="33">
        <f t="shared" si="5"/>
        <v>0</v>
      </c>
      <c r="J52" s="32">
        <v>0</v>
      </c>
      <c r="K52" s="33">
        <v>0</v>
      </c>
      <c r="L52" s="21"/>
      <c r="M52" s="2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x14ac:dyDescent="0.25">
      <c r="A53" s="3"/>
      <c r="B53" s="36"/>
      <c r="C53" s="37" t="s">
        <v>30</v>
      </c>
      <c r="D53" s="38">
        <f>SUM(D33:D52)</f>
        <v>606349</v>
      </c>
      <c r="E53" s="38">
        <f t="shared" si="2"/>
        <v>733682.28999999992</v>
      </c>
      <c r="F53" s="38">
        <f t="shared" si="3"/>
        <v>1340031.29</v>
      </c>
      <c r="G53" s="38">
        <f>SUM(G33:G52)</f>
        <v>520033</v>
      </c>
      <c r="H53" s="38">
        <f t="shared" si="4"/>
        <v>889256.42999999993</v>
      </c>
      <c r="I53" s="38">
        <f t="shared" si="5"/>
        <v>1409289.43</v>
      </c>
      <c r="J53" s="38">
        <f>SUM(J33:J52)</f>
        <v>599298</v>
      </c>
      <c r="K53" s="39">
        <f>SUM(K33:K52)</f>
        <v>620767</v>
      </c>
      <c r="L53" s="21"/>
      <c r="M53" s="2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15.75" x14ac:dyDescent="0.25">
      <c r="A54" s="3"/>
      <c r="B54" s="40">
        <v>2008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x14ac:dyDescent="0.25">
      <c r="A55" s="3"/>
      <c r="B55" s="41" t="s">
        <v>4</v>
      </c>
      <c r="C55" s="41" t="s">
        <v>5</v>
      </c>
      <c r="D55" s="42" t="s">
        <v>46</v>
      </c>
      <c r="E55" s="42"/>
      <c r="F55" s="42"/>
      <c r="G55" s="42" t="s">
        <v>47</v>
      </c>
      <c r="H55" s="42"/>
      <c r="I55" s="42"/>
      <c r="J55" s="43" t="s">
        <v>48</v>
      </c>
      <c r="K55" s="44" t="s">
        <v>49</v>
      </c>
      <c r="L55" s="44"/>
      <c r="M55" s="4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x14ac:dyDescent="0.25">
      <c r="A56" s="3"/>
      <c r="B56" s="45"/>
      <c r="C56" s="45"/>
      <c r="D56" s="43" t="s">
        <v>10</v>
      </c>
      <c r="E56" s="43" t="s">
        <v>11</v>
      </c>
      <c r="F56" s="43" t="s">
        <v>49</v>
      </c>
      <c r="G56" s="43" t="s">
        <v>10</v>
      </c>
      <c r="H56" s="43" t="s">
        <v>11</v>
      </c>
      <c r="I56" s="43" t="s">
        <v>49</v>
      </c>
      <c r="J56" s="43" t="s">
        <v>10</v>
      </c>
      <c r="K56" s="46" t="s">
        <v>10</v>
      </c>
      <c r="L56" s="46" t="s">
        <v>11</v>
      </c>
      <c r="M56" s="46" t="s">
        <v>49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x14ac:dyDescent="0.25">
      <c r="A57" s="3"/>
      <c r="B57" s="47">
        <v>1</v>
      </c>
      <c r="C57" s="48" t="s">
        <v>13</v>
      </c>
      <c r="D57" s="49">
        <v>272335</v>
      </c>
      <c r="E57" s="49">
        <v>329525.34999999998</v>
      </c>
      <c r="F57" s="50">
        <f t="shared" ref="F57:F76" si="6">+E57+D57</f>
        <v>601860.35</v>
      </c>
      <c r="G57" s="49">
        <v>202843</v>
      </c>
      <c r="H57" s="49">
        <v>346861.52999999997</v>
      </c>
      <c r="I57" s="50">
        <f t="shared" ref="I57:I75" si="7">+H57+G57</f>
        <v>549704.53</v>
      </c>
      <c r="J57" s="49">
        <v>262495</v>
      </c>
      <c r="K57" s="51">
        <v>274342</v>
      </c>
      <c r="L57" s="51">
        <f>+K57*1.46</f>
        <v>400539.32</v>
      </c>
      <c r="M57" s="50">
        <f>+L57+K57</f>
        <v>674881.32000000007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x14ac:dyDescent="0.25">
      <c r="A58" s="3"/>
      <c r="B58" s="47">
        <v>2</v>
      </c>
      <c r="C58" s="48" t="s">
        <v>14</v>
      </c>
      <c r="D58" s="49">
        <v>6399</v>
      </c>
      <c r="E58" s="49">
        <v>7742.79</v>
      </c>
      <c r="F58" s="50">
        <f t="shared" si="6"/>
        <v>14141.79</v>
      </c>
      <c r="G58" s="49">
        <v>6273</v>
      </c>
      <c r="H58" s="49">
        <v>10726.83</v>
      </c>
      <c r="I58" s="50">
        <f t="shared" si="7"/>
        <v>16999.830000000002</v>
      </c>
      <c r="J58" s="49">
        <v>6399</v>
      </c>
      <c r="K58" s="51">
        <v>6399</v>
      </c>
      <c r="L58" s="51">
        <f t="shared" ref="L58:L76" si="8">+K58*1.46</f>
        <v>9342.5399999999991</v>
      </c>
      <c r="M58" s="50">
        <f t="shared" ref="M58:M76" si="9">+L58+K58</f>
        <v>15741.539999999999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x14ac:dyDescent="0.25">
      <c r="A59" s="3"/>
      <c r="B59" s="47">
        <v>3</v>
      </c>
      <c r="C59" s="48" t="s">
        <v>15</v>
      </c>
      <c r="D59" s="49">
        <v>4230</v>
      </c>
      <c r="E59" s="49">
        <v>5118.3</v>
      </c>
      <c r="F59" s="50">
        <f t="shared" si="6"/>
        <v>9348.2999999999993</v>
      </c>
      <c r="G59" s="49">
        <v>3955</v>
      </c>
      <c r="H59" s="49">
        <v>6763.05</v>
      </c>
      <c r="I59" s="50">
        <f t="shared" si="7"/>
        <v>10718.05</v>
      </c>
      <c r="J59" s="49">
        <v>4244</v>
      </c>
      <c r="K59" s="51">
        <v>4244</v>
      </c>
      <c r="L59" s="51">
        <f t="shared" si="8"/>
        <v>6196.24</v>
      </c>
      <c r="M59" s="50">
        <f t="shared" si="9"/>
        <v>10440.24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x14ac:dyDescent="0.25">
      <c r="A60" s="3"/>
      <c r="B60" s="47">
        <v>4</v>
      </c>
      <c r="C60" s="48" t="s">
        <v>16</v>
      </c>
      <c r="D60" s="49">
        <v>1979</v>
      </c>
      <c r="E60" s="49">
        <v>2394.59</v>
      </c>
      <c r="F60" s="50">
        <f t="shared" si="6"/>
        <v>4373.59</v>
      </c>
      <c r="G60" s="49">
        <v>1843</v>
      </c>
      <c r="H60" s="49">
        <v>3151.5299999999997</v>
      </c>
      <c r="I60" s="50">
        <f t="shared" si="7"/>
        <v>4994.53</v>
      </c>
      <c r="J60" s="49">
        <v>1979</v>
      </c>
      <c r="K60" s="51">
        <v>1979</v>
      </c>
      <c r="L60" s="51">
        <f t="shared" si="8"/>
        <v>2889.34</v>
      </c>
      <c r="M60" s="50">
        <f t="shared" si="9"/>
        <v>4868.34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x14ac:dyDescent="0.25">
      <c r="A61" s="3"/>
      <c r="B61" s="47">
        <v>5</v>
      </c>
      <c r="C61" s="48" t="s">
        <v>33</v>
      </c>
      <c r="D61" s="49">
        <v>1456</v>
      </c>
      <c r="E61" s="49">
        <v>1761.76</v>
      </c>
      <c r="F61" s="50">
        <f t="shared" si="6"/>
        <v>3217.76</v>
      </c>
      <c r="G61" s="49">
        <v>1429</v>
      </c>
      <c r="H61" s="49">
        <v>2443.59</v>
      </c>
      <c r="I61" s="50">
        <f t="shared" si="7"/>
        <v>3872.59</v>
      </c>
      <c r="J61" s="49">
        <v>1456</v>
      </c>
      <c r="K61" s="51">
        <v>1456</v>
      </c>
      <c r="L61" s="51">
        <f t="shared" si="8"/>
        <v>2125.7599999999998</v>
      </c>
      <c r="M61" s="50">
        <f t="shared" si="9"/>
        <v>3581.7599999999998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x14ac:dyDescent="0.25">
      <c r="A62" s="3"/>
      <c r="B62" s="47">
        <v>6</v>
      </c>
      <c r="C62" s="48" t="s">
        <v>17</v>
      </c>
      <c r="D62" s="49">
        <v>153964</v>
      </c>
      <c r="E62" s="49">
        <v>186296.44</v>
      </c>
      <c r="F62" s="50">
        <f t="shared" si="6"/>
        <v>340260.44</v>
      </c>
      <c r="G62" s="49">
        <v>155550</v>
      </c>
      <c r="H62" s="49">
        <v>265990.5</v>
      </c>
      <c r="I62" s="50">
        <f t="shared" si="7"/>
        <v>421540.5</v>
      </c>
      <c r="J62" s="49">
        <v>158094</v>
      </c>
      <c r="K62" s="51">
        <v>158340</v>
      </c>
      <c r="L62" s="51">
        <f t="shared" si="8"/>
        <v>231176.4</v>
      </c>
      <c r="M62" s="50">
        <f t="shared" si="9"/>
        <v>389516.4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x14ac:dyDescent="0.25">
      <c r="A63" s="3"/>
      <c r="B63" s="47">
        <v>7</v>
      </c>
      <c r="C63" s="48" t="s">
        <v>50</v>
      </c>
      <c r="D63" s="49">
        <v>35570</v>
      </c>
      <c r="E63" s="49">
        <v>43039.7</v>
      </c>
      <c r="F63" s="50">
        <f t="shared" si="6"/>
        <v>78609.7</v>
      </c>
      <c r="G63" s="49">
        <v>36712</v>
      </c>
      <c r="H63" s="49">
        <v>62777.52</v>
      </c>
      <c r="I63" s="50">
        <f t="shared" si="7"/>
        <v>99489.51999999999</v>
      </c>
      <c r="J63" s="49">
        <v>36690</v>
      </c>
      <c r="K63" s="51">
        <v>36712</v>
      </c>
      <c r="L63" s="51">
        <f t="shared" si="8"/>
        <v>53599.519999999997</v>
      </c>
      <c r="M63" s="50">
        <f t="shared" si="9"/>
        <v>90311.51999999999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x14ac:dyDescent="0.25">
      <c r="A64" s="3"/>
      <c r="B64" s="47">
        <v>8</v>
      </c>
      <c r="C64" s="48" t="s">
        <v>19</v>
      </c>
      <c r="D64" s="49">
        <v>42984</v>
      </c>
      <c r="E64" s="49">
        <v>52010.64</v>
      </c>
      <c r="F64" s="50">
        <f t="shared" si="6"/>
        <v>94994.64</v>
      </c>
      <c r="G64" s="49">
        <v>42984</v>
      </c>
      <c r="H64" s="49">
        <v>73502.64</v>
      </c>
      <c r="I64" s="50">
        <f t="shared" si="7"/>
        <v>116486.64</v>
      </c>
      <c r="J64" s="49">
        <v>42984</v>
      </c>
      <c r="K64" s="51">
        <v>42984</v>
      </c>
      <c r="L64" s="51">
        <f t="shared" si="8"/>
        <v>62756.639999999999</v>
      </c>
      <c r="M64" s="50">
        <f t="shared" si="9"/>
        <v>105740.64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x14ac:dyDescent="0.25">
      <c r="A65" s="3"/>
      <c r="B65" s="47">
        <v>9</v>
      </c>
      <c r="C65" s="48" t="s">
        <v>51</v>
      </c>
      <c r="D65" s="49">
        <v>6773</v>
      </c>
      <c r="E65" s="49">
        <v>8195.33</v>
      </c>
      <c r="F65" s="50">
        <f t="shared" si="6"/>
        <v>14968.33</v>
      </c>
      <c r="G65" s="49">
        <v>6575</v>
      </c>
      <c r="H65" s="49">
        <v>11243.25</v>
      </c>
      <c r="I65" s="50">
        <f t="shared" si="7"/>
        <v>17818.25</v>
      </c>
      <c r="J65" s="49">
        <v>6773</v>
      </c>
      <c r="K65" s="51">
        <v>6773</v>
      </c>
      <c r="L65" s="51">
        <f t="shared" si="8"/>
        <v>9888.58</v>
      </c>
      <c r="M65" s="50">
        <f t="shared" si="9"/>
        <v>16661.580000000002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x14ac:dyDescent="0.25">
      <c r="A66" s="3"/>
      <c r="B66" s="47">
        <v>10</v>
      </c>
      <c r="C66" s="48" t="s">
        <v>21</v>
      </c>
      <c r="D66" s="49">
        <v>13269</v>
      </c>
      <c r="E66" s="49">
        <v>16055.49</v>
      </c>
      <c r="F66" s="50">
        <f t="shared" si="6"/>
        <v>29324.489999999998</v>
      </c>
      <c r="G66" s="49">
        <v>12934</v>
      </c>
      <c r="H66" s="49">
        <v>22117.14</v>
      </c>
      <c r="I66" s="50">
        <f t="shared" si="7"/>
        <v>35051.14</v>
      </c>
      <c r="J66" s="49">
        <v>13269</v>
      </c>
      <c r="K66" s="51">
        <v>13269</v>
      </c>
      <c r="L66" s="51">
        <f t="shared" si="8"/>
        <v>19372.739999999998</v>
      </c>
      <c r="M66" s="50">
        <f t="shared" si="9"/>
        <v>32641.739999999998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x14ac:dyDescent="0.25">
      <c r="A67" s="3"/>
      <c r="B67" s="47">
        <v>11</v>
      </c>
      <c r="C67" s="48" t="s">
        <v>52</v>
      </c>
      <c r="D67" s="49">
        <v>16048</v>
      </c>
      <c r="E67" s="49">
        <v>19418.079999999998</v>
      </c>
      <c r="F67" s="50">
        <f t="shared" si="6"/>
        <v>35466.080000000002</v>
      </c>
      <c r="G67" s="49">
        <v>19497</v>
      </c>
      <c r="H67" s="49">
        <v>33339.870000000003</v>
      </c>
      <c r="I67" s="50">
        <f t="shared" si="7"/>
        <v>52836.87</v>
      </c>
      <c r="J67" s="49">
        <v>19623</v>
      </c>
      <c r="K67" s="51">
        <v>19623</v>
      </c>
      <c r="L67" s="51">
        <f t="shared" si="8"/>
        <v>28649.579999999998</v>
      </c>
      <c r="M67" s="50">
        <f t="shared" si="9"/>
        <v>48272.58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x14ac:dyDescent="0.25">
      <c r="A68" s="3"/>
      <c r="B68" s="47">
        <v>12</v>
      </c>
      <c r="C68" s="48" t="s">
        <v>23</v>
      </c>
      <c r="D68" s="49">
        <v>2679</v>
      </c>
      <c r="E68" s="49">
        <v>3241.5899999999997</v>
      </c>
      <c r="F68" s="50">
        <f t="shared" si="6"/>
        <v>5920.59</v>
      </c>
      <c r="G68" s="49">
        <v>2671</v>
      </c>
      <c r="H68" s="49">
        <v>4567.41</v>
      </c>
      <c r="I68" s="50">
        <f t="shared" si="7"/>
        <v>7238.41</v>
      </c>
      <c r="J68" s="49">
        <v>2671</v>
      </c>
      <c r="K68" s="51">
        <v>2679</v>
      </c>
      <c r="L68" s="51">
        <f t="shared" si="8"/>
        <v>3911.3399999999997</v>
      </c>
      <c r="M68" s="50">
        <f t="shared" si="9"/>
        <v>6590.34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x14ac:dyDescent="0.25">
      <c r="A69" s="3"/>
      <c r="B69" s="47">
        <v>13</v>
      </c>
      <c r="C69" s="48" t="s">
        <v>24</v>
      </c>
      <c r="D69" s="49">
        <v>3549</v>
      </c>
      <c r="E69" s="49">
        <v>4294.29</v>
      </c>
      <c r="F69" s="50">
        <f t="shared" si="6"/>
        <v>7843.29</v>
      </c>
      <c r="G69" s="49">
        <v>3396</v>
      </c>
      <c r="H69" s="49">
        <v>5807.16</v>
      </c>
      <c r="I69" s="50">
        <f t="shared" si="7"/>
        <v>9203.16</v>
      </c>
      <c r="J69" s="49">
        <v>3549</v>
      </c>
      <c r="K69" s="51">
        <v>3549</v>
      </c>
      <c r="L69" s="51">
        <f t="shared" si="8"/>
        <v>5181.54</v>
      </c>
      <c r="M69" s="50">
        <f t="shared" si="9"/>
        <v>8730.5400000000009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x14ac:dyDescent="0.25">
      <c r="A70" s="3"/>
      <c r="B70" s="47">
        <v>14</v>
      </c>
      <c r="C70" s="48" t="s">
        <v>25</v>
      </c>
      <c r="D70" s="49">
        <v>9016</v>
      </c>
      <c r="E70" s="49">
        <v>10909.36</v>
      </c>
      <c r="F70" s="50">
        <f t="shared" si="6"/>
        <v>19925.36</v>
      </c>
      <c r="G70" s="49">
        <v>8976</v>
      </c>
      <c r="H70" s="49">
        <v>15348.96</v>
      </c>
      <c r="I70" s="50">
        <f t="shared" si="7"/>
        <v>24324.959999999999</v>
      </c>
      <c r="J70" s="49">
        <v>9016</v>
      </c>
      <c r="K70" s="51">
        <v>9016</v>
      </c>
      <c r="L70" s="51">
        <f t="shared" si="8"/>
        <v>13163.36</v>
      </c>
      <c r="M70" s="50">
        <f t="shared" si="9"/>
        <v>22179.360000000001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x14ac:dyDescent="0.25">
      <c r="A71" s="3"/>
      <c r="B71" s="47">
        <v>15</v>
      </c>
      <c r="C71" s="48" t="s">
        <v>26</v>
      </c>
      <c r="D71" s="49">
        <v>2836</v>
      </c>
      <c r="E71" s="49">
        <v>3431.56</v>
      </c>
      <c r="F71" s="50">
        <f t="shared" si="6"/>
        <v>6267.5599999999995</v>
      </c>
      <c r="G71" s="49">
        <v>2822</v>
      </c>
      <c r="H71" s="49">
        <v>4825.62</v>
      </c>
      <c r="I71" s="50">
        <f t="shared" si="7"/>
        <v>7647.62</v>
      </c>
      <c r="J71" s="49">
        <v>2836</v>
      </c>
      <c r="K71" s="51">
        <v>2836</v>
      </c>
      <c r="L71" s="51">
        <f t="shared" si="8"/>
        <v>4140.5599999999995</v>
      </c>
      <c r="M71" s="50">
        <f t="shared" si="9"/>
        <v>6976.5599999999995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x14ac:dyDescent="0.25">
      <c r="A72" s="3"/>
      <c r="B72" s="47">
        <v>16</v>
      </c>
      <c r="C72" s="48" t="s">
        <v>53</v>
      </c>
      <c r="D72" s="49">
        <v>5047</v>
      </c>
      <c r="E72" s="49">
        <v>6106.87</v>
      </c>
      <c r="F72" s="50">
        <f t="shared" si="6"/>
        <v>11153.869999999999</v>
      </c>
      <c r="G72" s="49">
        <v>5024</v>
      </c>
      <c r="H72" s="49">
        <v>8591.0399999999991</v>
      </c>
      <c r="I72" s="50">
        <f t="shared" si="7"/>
        <v>13615.039999999999</v>
      </c>
      <c r="J72" s="49">
        <v>5047</v>
      </c>
      <c r="K72" s="51">
        <v>5047</v>
      </c>
      <c r="L72" s="51">
        <f t="shared" si="8"/>
        <v>7368.62</v>
      </c>
      <c r="M72" s="50">
        <f t="shared" si="9"/>
        <v>12415.619999999999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x14ac:dyDescent="0.25">
      <c r="A73" s="3"/>
      <c r="B73" s="47">
        <v>17</v>
      </c>
      <c r="C73" s="48" t="s">
        <v>54</v>
      </c>
      <c r="D73" s="49">
        <v>6468</v>
      </c>
      <c r="E73" s="49">
        <v>7826.28</v>
      </c>
      <c r="F73" s="50">
        <f t="shared" si="6"/>
        <v>14294.279999999999</v>
      </c>
      <c r="G73" s="49">
        <v>6414</v>
      </c>
      <c r="H73" s="49">
        <v>10967.94</v>
      </c>
      <c r="I73" s="50">
        <f t="shared" si="7"/>
        <v>17381.940000000002</v>
      </c>
      <c r="J73" s="49">
        <v>6468</v>
      </c>
      <c r="K73" s="51">
        <v>6468</v>
      </c>
      <c r="L73" s="51">
        <f t="shared" si="8"/>
        <v>9443.2800000000007</v>
      </c>
      <c r="M73" s="50">
        <f t="shared" si="9"/>
        <v>15911.28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x14ac:dyDescent="0.25">
      <c r="A74" s="3"/>
      <c r="B74" s="47">
        <v>18</v>
      </c>
      <c r="C74" s="48" t="s">
        <v>29</v>
      </c>
      <c r="D74" s="49">
        <v>917</v>
      </c>
      <c r="E74" s="49">
        <v>1109.57</v>
      </c>
      <c r="F74" s="50">
        <f t="shared" si="6"/>
        <v>2026.57</v>
      </c>
      <c r="G74" s="49">
        <v>909</v>
      </c>
      <c r="H74" s="49">
        <v>1554.3899999999999</v>
      </c>
      <c r="I74" s="50">
        <f t="shared" si="7"/>
        <v>2463.39</v>
      </c>
      <c r="J74" s="49">
        <v>917</v>
      </c>
      <c r="K74" s="51">
        <v>917</v>
      </c>
      <c r="L74" s="51">
        <f t="shared" si="8"/>
        <v>1338.82</v>
      </c>
      <c r="M74" s="50">
        <f t="shared" si="9"/>
        <v>2255.8199999999997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x14ac:dyDescent="0.25">
      <c r="A75" s="3"/>
      <c r="B75" s="47">
        <v>19</v>
      </c>
      <c r="C75" s="48" t="s">
        <v>55</v>
      </c>
      <c r="D75" s="49">
        <v>27204</v>
      </c>
      <c r="E75" s="49">
        <v>32916.839999999997</v>
      </c>
      <c r="F75" s="50">
        <f t="shared" si="6"/>
        <v>60120.84</v>
      </c>
      <c r="G75" s="49">
        <v>6529</v>
      </c>
      <c r="H75" s="49">
        <v>11164.59</v>
      </c>
      <c r="I75" s="50">
        <f t="shared" si="7"/>
        <v>17693.59</v>
      </c>
      <c r="J75" s="49">
        <v>27204</v>
      </c>
      <c r="K75" s="51">
        <v>28031</v>
      </c>
      <c r="L75" s="51">
        <f t="shared" si="8"/>
        <v>40925.26</v>
      </c>
      <c r="M75" s="50">
        <f t="shared" si="9"/>
        <v>68956.260000000009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x14ac:dyDescent="0.25">
      <c r="A76" s="3"/>
      <c r="B76" s="47"/>
      <c r="C76" s="52" t="s">
        <v>30</v>
      </c>
      <c r="D76" s="53">
        <f>SUM(D57:D75)</f>
        <v>612723</v>
      </c>
      <c r="E76" s="53">
        <f>SUM(E57:E75)</f>
        <v>741394.82999999984</v>
      </c>
      <c r="F76" s="53">
        <f t="shared" si="6"/>
        <v>1354117.8299999998</v>
      </c>
      <c r="G76" s="53">
        <f>SUM(G57:G75)</f>
        <v>527336</v>
      </c>
      <c r="H76" s="53">
        <f>SUM(H57:H75)</f>
        <v>901744.56</v>
      </c>
      <c r="I76" s="53">
        <f>SUM(I57:I75)</f>
        <v>1429080.5599999998</v>
      </c>
      <c r="J76" s="53">
        <f>SUM(J57:J75)</f>
        <v>611714</v>
      </c>
      <c r="K76" s="54">
        <f>SUM(K57:K75)</f>
        <v>624664</v>
      </c>
      <c r="L76" s="54">
        <f t="shared" si="8"/>
        <v>912009.44</v>
      </c>
      <c r="M76" s="54">
        <f t="shared" si="9"/>
        <v>1536673.44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ht="15.75" x14ac:dyDescent="0.25">
      <c r="A77" s="3"/>
      <c r="B77" s="55">
        <v>2009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x14ac:dyDescent="0.25">
      <c r="A78" s="3"/>
      <c r="B78" s="58" t="s">
        <v>4</v>
      </c>
      <c r="C78" s="58" t="s">
        <v>5</v>
      </c>
      <c r="D78" s="25" t="s">
        <v>46</v>
      </c>
      <c r="E78" s="25"/>
      <c r="F78" s="25"/>
      <c r="G78" s="25" t="s">
        <v>47</v>
      </c>
      <c r="H78" s="25"/>
      <c r="I78" s="25"/>
      <c r="J78" s="28" t="s">
        <v>48</v>
      </c>
      <c r="K78" s="59" t="s">
        <v>12</v>
      </c>
      <c r="L78" s="59"/>
      <c r="M78" s="59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x14ac:dyDescent="0.25">
      <c r="A79" s="3"/>
      <c r="B79" s="60"/>
      <c r="C79" s="60"/>
      <c r="D79" s="28" t="s">
        <v>10</v>
      </c>
      <c r="E79" s="28" t="s">
        <v>11</v>
      </c>
      <c r="F79" s="28" t="s">
        <v>49</v>
      </c>
      <c r="G79" s="28" t="s">
        <v>10</v>
      </c>
      <c r="H79" s="28" t="s">
        <v>11</v>
      </c>
      <c r="I79" s="28" t="s">
        <v>49</v>
      </c>
      <c r="J79" s="28"/>
      <c r="K79" s="61" t="s">
        <v>10</v>
      </c>
      <c r="L79" s="61" t="s">
        <v>11</v>
      </c>
      <c r="M79" s="61" t="s">
        <v>49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x14ac:dyDescent="0.25">
      <c r="A80" s="3"/>
      <c r="B80" s="30">
        <v>1</v>
      </c>
      <c r="C80" s="62" t="s">
        <v>13</v>
      </c>
      <c r="D80" s="63">
        <v>304313</v>
      </c>
      <c r="E80" s="63">
        <f t="shared" ref="E80:E99" si="10">+D80*1.21</f>
        <v>368218.73</v>
      </c>
      <c r="F80" s="64">
        <f t="shared" ref="F80:F99" si="11">+E80+D80</f>
        <v>672531.73</v>
      </c>
      <c r="G80" s="63">
        <v>193216</v>
      </c>
      <c r="H80" s="63">
        <f t="shared" ref="H80:H99" si="12">+G80*1.7</f>
        <v>328467.20000000001</v>
      </c>
      <c r="I80" s="64">
        <f t="shared" ref="I80:I99" si="13">+H80+G80</f>
        <v>521683.20000000001</v>
      </c>
      <c r="J80" s="64">
        <v>280949</v>
      </c>
      <c r="K80" s="65">
        <v>304381</v>
      </c>
      <c r="L80" s="65">
        <f>+K80*1.455</f>
        <v>442874.35500000004</v>
      </c>
      <c r="M80" s="66">
        <f>+L80+K80</f>
        <v>747255.35499999998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x14ac:dyDescent="0.25">
      <c r="A81" s="3"/>
      <c r="B81" s="30">
        <v>2</v>
      </c>
      <c r="C81" s="31" t="s">
        <v>14</v>
      </c>
      <c r="D81" s="67">
        <v>6492</v>
      </c>
      <c r="E81" s="67">
        <f t="shared" si="10"/>
        <v>7855.32</v>
      </c>
      <c r="F81" s="33">
        <f t="shared" si="11"/>
        <v>14347.32</v>
      </c>
      <c r="G81" s="67">
        <v>6352</v>
      </c>
      <c r="H81" s="67">
        <f t="shared" si="12"/>
        <v>10798.4</v>
      </c>
      <c r="I81" s="33">
        <f t="shared" si="13"/>
        <v>17150.400000000001</v>
      </c>
      <c r="J81" s="67">
        <v>6492</v>
      </c>
      <c r="K81" s="65">
        <v>6566</v>
      </c>
      <c r="L81" s="65">
        <f t="shared" ref="L81:L99" si="14">+K81*1.455</f>
        <v>9553.5300000000007</v>
      </c>
      <c r="M81" s="66">
        <f t="shared" ref="M81:M99" si="15">+L81+K81</f>
        <v>16119.53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9" x14ac:dyDescent="0.25">
      <c r="A82" s="3"/>
      <c r="B82" s="30">
        <v>3</v>
      </c>
      <c r="C82" s="31" t="s">
        <v>15</v>
      </c>
      <c r="D82" s="67">
        <v>4258</v>
      </c>
      <c r="E82" s="67">
        <f t="shared" si="10"/>
        <v>5152.18</v>
      </c>
      <c r="F82" s="33">
        <f t="shared" si="11"/>
        <v>9410.18</v>
      </c>
      <c r="G82" s="67">
        <v>3982</v>
      </c>
      <c r="H82" s="67">
        <f t="shared" si="12"/>
        <v>6769.4</v>
      </c>
      <c r="I82" s="33">
        <f t="shared" si="13"/>
        <v>10751.4</v>
      </c>
      <c r="J82" s="67">
        <v>4272</v>
      </c>
      <c r="K82" s="65">
        <v>4326</v>
      </c>
      <c r="L82" s="65">
        <f t="shared" si="14"/>
        <v>6294.33</v>
      </c>
      <c r="M82" s="66">
        <f t="shared" si="15"/>
        <v>10620.33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49" x14ac:dyDescent="0.25">
      <c r="A83" s="3"/>
      <c r="B83" s="30">
        <v>4</v>
      </c>
      <c r="C83" s="31" t="s">
        <v>16</v>
      </c>
      <c r="D83" s="67">
        <v>1889</v>
      </c>
      <c r="E83" s="67">
        <f t="shared" si="10"/>
        <v>2285.69</v>
      </c>
      <c r="F83" s="33">
        <f t="shared" si="11"/>
        <v>4174.6900000000005</v>
      </c>
      <c r="G83" s="67">
        <v>1754</v>
      </c>
      <c r="H83" s="67">
        <f t="shared" si="12"/>
        <v>2981.7999999999997</v>
      </c>
      <c r="I83" s="33">
        <f t="shared" si="13"/>
        <v>4735.7999999999993</v>
      </c>
      <c r="J83" s="67">
        <v>1889</v>
      </c>
      <c r="K83" s="65">
        <v>1891</v>
      </c>
      <c r="L83" s="65">
        <f t="shared" si="14"/>
        <v>2751.4050000000002</v>
      </c>
      <c r="M83" s="66">
        <f t="shared" si="15"/>
        <v>4642.4050000000007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x14ac:dyDescent="0.25">
      <c r="A84" s="3"/>
      <c r="B84" s="30">
        <v>5</v>
      </c>
      <c r="C84" s="31" t="s">
        <v>33</v>
      </c>
      <c r="D84" s="67">
        <v>1443</v>
      </c>
      <c r="E84" s="67">
        <f t="shared" si="10"/>
        <v>1746.03</v>
      </c>
      <c r="F84" s="33">
        <f t="shared" si="11"/>
        <v>3189.0299999999997</v>
      </c>
      <c r="G84" s="67">
        <v>1395</v>
      </c>
      <c r="H84" s="67">
        <f t="shared" si="12"/>
        <v>2371.5</v>
      </c>
      <c r="I84" s="33">
        <f t="shared" si="13"/>
        <v>3766.5</v>
      </c>
      <c r="J84" s="67">
        <v>1443</v>
      </c>
      <c r="K84" s="65">
        <v>1449</v>
      </c>
      <c r="L84" s="65">
        <f t="shared" si="14"/>
        <v>2108.2950000000001</v>
      </c>
      <c r="M84" s="66">
        <f t="shared" si="15"/>
        <v>3557.2950000000001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x14ac:dyDescent="0.25">
      <c r="A85" s="3"/>
      <c r="B85" s="30">
        <v>6</v>
      </c>
      <c r="C85" s="31" t="s">
        <v>17</v>
      </c>
      <c r="D85" s="67">
        <v>130963</v>
      </c>
      <c r="E85" s="67">
        <f t="shared" si="10"/>
        <v>158465.22999999998</v>
      </c>
      <c r="F85" s="33">
        <f t="shared" si="11"/>
        <v>289428.23</v>
      </c>
      <c r="G85" s="67">
        <v>132982</v>
      </c>
      <c r="H85" s="67">
        <f t="shared" si="12"/>
        <v>226069.4</v>
      </c>
      <c r="I85" s="33">
        <f t="shared" si="13"/>
        <v>359051.4</v>
      </c>
      <c r="J85" s="67">
        <v>135548</v>
      </c>
      <c r="K85" s="65">
        <v>136215</v>
      </c>
      <c r="L85" s="65">
        <f t="shared" si="14"/>
        <v>198192.82500000001</v>
      </c>
      <c r="M85" s="66">
        <f t="shared" si="15"/>
        <v>334407.82500000001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x14ac:dyDescent="0.25">
      <c r="A86" s="3"/>
      <c r="B86" s="30">
        <v>7</v>
      </c>
      <c r="C86" s="31" t="s">
        <v>50</v>
      </c>
      <c r="D86" s="67">
        <v>32760</v>
      </c>
      <c r="E86" s="67">
        <f t="shared" si="10"/>
        <v>39639.599999999999</v>
      </c>
      <c r="F86" s="33">
        <f t="shared" si="11"/>
        <v>72399.600000000006</v>
      </c>
      <c r="G86" s="67">
        <v>33033</v>
      </c>
      <c r="H86" s="67">
        <f t="shared" si="12"/>
        <v>56156.1</v>
      </c>
      <c r="I86" s="33">
        <f t="shared" si="13"/>
        <v>89189.1</v>
      </c>
      <c r="J86" s="67">
        <v>33015</v>
      </c>
      <c r="K86" s="65">
        <v>33684</v>
      </c>
      <c r="L86" s="65">
        <f t="shared" si="14"/>
        <v>49010.22</v>
      </c>
      <c r="M86" s="66">
        <f t="shared" si="15"/>
        <v>82694.22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1:49" x14ac:dyDescent="0.25">
      <c r="A87" s="3"/>
      <c r="B87" s="30">
        <v>8</v>
      </c>
      <c r="C87" s="31" t="s">
        <v>19</v>
      </c>
      <c r="D87" s="67">
        <v>36288</v>
      </c>
      <c r="E87" s="67">
        <f t="shared" si="10"/>
        <v>43908.479999999996</v>
      </c>
      <c r="F87" s="33">
        <f t="shared" si="11"/>
        <v>80196.479999999996</v>
      </c>
      <c r="G87" s="67">
        <v>36288</v>
      </c>
      <c r="H87" s="67">
        <f t="shared" si="12"/>
        <v>61689.599999999999</v>
      </c>
      <c r="I87" s="33">
        <f t="shared" si="13"/>
        <v>97977.600000000006</v>
      </c>
      <c r="J87" s="67">
        <v>36288</v>
      </c>
      <c r="K87" s="65">
        <v>36113</v>
      </c>
      <c r="L87" s="65">
        <f t="shared" si="14"/>
        <v>52544.415000000001</v>
      </c>
      <c r="M87" s="66">
        <f t="shared" si="15"/>
        <v>88657.415000000008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:49" x14ac:dyDescent="0.25">
      <c r="A88" s="3"/>
      <c r="B88" s="30">
        <v>9</v>
      </c>
      <c r="C88" s="31" t="s">
        <v>51</v>
      </c>
      <c r="D88" s="67">
        <v>6011</v>
      </c>
      <c r="E88" s="67">
        <f t="shared" si="10"/>
        <v>7273.3099999999995</v>
      </c>
      <c r="F88" s="33">
        <f t="shared" si="11"/>
        <v>13284.31</v>
      </c>
      <c r="G88" s="67">
        <v>5807</v>
      </c>
      <c r="H88" s="67">
        <f t="shared" si="12"/>
        <v>9871.9</v>
      </c>
      <c r="I88" s="33">
        <f t="shared" si="13"/>
        <v>15678.9</v>
      </c>
      <c r="J88" s="67">
        <v>6011</v>
      </c>
      <c r="K88" s="65">
        <v>5968</v>
      </c>
      <c r="L88" s="65">
        <f t="shared" si="14"/>
        <v>8683.44</v>
      </c>
      <c r="M88" s="66">
        <f t="shared" si="15"/>
        <v>14651.44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9" x14ac:dyDescent="0.25">
      <c r="A89" s="3"/>
      <c r="B89" s="30">
        <v>10</v>
      </c>
      <c r="C89" s="31" t="s">
        <v>21</v>
      </c>
      <c r="D89" s="67">
        <v>12501</v>
      </c>
      <c r="E89" s="67">
        <f t="shared" si="10"/>
        <v>15126.21</v>
      </c>
      <c r="F89" s="33">
        <f t="shared" si="11"/>
        <v>27627.21</v>
      </c>
      <c r="G89" s="67">
        <v>12157</v>
      </c>
      <c r="H89" s="67">
        <f t="shared" si="12"/>
        <v>20666.899999999998</v>
      </c>
      <c r="I89" s="33">
        <f t="shared" si="13"/>
        <v>32823.899999999994</v>
      </c>
      <c r="J89" s="67">
        <v>12501</v>
      </c>
      <c r="K89" s="65">
        <v>12741</v>
      </c>
      <c r="L89" s="65">
        <f t="shared" si="14"/>
        <v>18538.155000000002</v>
      </c>
      <c r="M89" s="66">
        <f t="shared" si="15"/>
        <v>31279.155000000002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:49" x14ac:dyDescent="0.25">
      <c r="A90" s="3"/>
      <c r="B90" s="30">
        <v>11</v>
      </c>
      <c r="C90" s="31" t="s">
        <v>52</v>
      </c>
      <c r="D90" s="67">
        <v>17320</v>
      </c>
      <c r="E90" s="67">
        <f t="shared" si="10"/>
        <v>20957.2</v>
      </c>
      <c r="F90" s="33">
        <f t="shared" si="11"/>
        <v>38277.199999999997</v>
      </c>
      <c r="G90" s="67">
        <v>17836</v>
      </c>
      <c r="H90" s="67">
        <f t="shared" si="12"/>
        <v>30321.200000000001</v>
      </c>
      <c r="I90" s="33">
        <f t="shared" si="13"/>
        <v>48157.2</v>
      </c>
      <c r="J90" s="67">
        <v>17985</v>
      </c>
      <c r="K90" s="65">
        <v>17964</v>
      </c>
      <c r="L90" s="65">
        <f t="shared" si="14"/>
        <v>26137.620000000003</v>
      </c>
      <c r="M90" s="66">
        <f t="shared" si="15"/>
        <v>44101.62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1:49" x14ac:dyDescent="0.25">
      <c r="A91" s="3"/>
      <c r="B91" s="30">
        <v>12</v>
      </c>
      <c r="C91" s="31" t="s">
        <v>23</v>
      </c>
      <c r="D91" s="67">
        <v>3077</v>
      </c>
      <c r="E91" s="67">
        <f t="shared" si="10"/>
        <v>3723.17</v>
      </c>
      <c r="F91" s="33">
        <f t="shared" si="11"/>
        <v>6800.17</v>
      </c>
      <c r="G91" s="67">
        <v>3064</v>
      </c>
      <c r="H91" s="67">
        <f t="shared" si="12"/>
        <v>5208.8</v>
      </c>
      <c r="I91" s="33">
        <f t="shared" si="13"/>
        <v>8272.7999999999993</v>
      </c>
      <c r="J91" s="67">
        <v>3064</v>
      </c>
      <c r="K91" s="65">
        <v>3042</v>
      </c>
      <c r="L91" s="65">
        <f t="shared" si="14"/>
        <v>4426.1100000000006</v>
      </c>
      <c r="M91" s="66">
        <f t="shared" si="15"/>
        <v>7468.1100000000006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1:49" x14ac:dyDescent="0.25">
      <c r="A92" s="3"/>
      <c r="B92" s="30">
        <v>13</v>
      </c>
      <c r="C92" s="31" t="s">
        <v>24</v>
      </c>
      <c r="D92" s="67">
        <v>3097</v>
      </c>
      <c r="E92" s="67">
        <f t="shared" si="10"/>
        <v>3747.37</v>
      </c>
      <c r="F92" s="33">
        <f t="shared" si="11"/>
        <v>6844.37</v>
      </c>
      <c r="G92" s="67">
        <v>2940</v>
      </c>
      <c r="H92" s="67">
        <f t="shared" si="12"/>
        <v>4998</v>
      </c>
      <c r="I92" s="33">
        <f t="shared" si="13"/>
        <v>7938</v>
      </c>
      <c r="J92" s="67">
        <v>3097</v>
      </c>
      <c r="K92" s="65">
        <v>3138</v>
      </c>
      <c r="L92" s="65">
        <f t="shared" si="14"/>
        <v>4565.79</v>
      </c>
      <c r="M92" s="66">
        <f t="shared" si="15"/>
        <v>7703.79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1:49" x14ac:dyDescent="0.25">
      <c r="A93" s="3"/>
      <c r="B93" s="30">
        <v>14</v>
      </c>
      <c r="C93" s="31" t="s">
        <v>25</v>
      </c>
      <c r="D93" s="67">
        <v>7071</v>
      </c>
      <c r="E93" s="67">
        <f t="shared" si="10"/>
        <v>8555.91</v>
      </c>
      <c r="F93" s="33">
        <f t="shared" si="11"/>
        <v>15626.91</v>
      </c>
      <c r="G93" s="67">
        <v>6843</v>
      </c>
      <c r="H93" s="67">
        <f t="shared" si="12"/>
        <v>11633.1</v>
      </c>
      <c r="I93" s="33">
        <f t="shared" si="13"/>
        <v>18476.099999999999</v>
      </c>
      <c r="J93" s="67">
        <v>7071</v>
      </c>
      <c r="K93" s="65">
        <v>7823</v>
      </c>
      <c r="L93" s="65">
        <f t="shared" si="14"/>
        <v>11382.465</v>
      </c>
      <c r="M93" s="66">
        <f t="shared" si="15"/>
        <v>19205.465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1:49" x14ac:dyDescent="0.25">
      <c r="A94" s="3"/>
      <c r="B94" s="30">
        <v>15</v>
      </c>
      <c r="C94" s="31" t="s">
        <v>26</v>
      </c>
      <c r="D94" s="67">
        <v>2516</v>
      </c>
      <c r="E94" s="67">
        <f t="shared" si="10"/>
        <v>3044.36</v>
      </c>
      <c r="F94" s="33">
        <f t="shared" si="11"/>
        <v>5560.3600000000006</v>
      </c>
      <c r="G94" s="67">
        <v>2501</v>
      </c>
      <c r="H94" s="67">
        <f t="shared" si="12"/>
        <v>4251.7</v>
      </c>
      <c r="I94" s="33">
        <f t="shared" si="13"/>
        <v>6752.7</v>
      </c>
      <c r="J94" s="67">
        <v>2516</v>
      </c>
      <c r="K94" s="65">
        <v>2533</v>
      </c>
      <c r="L94" s="65">
        <f t="shared" si="14"/>
        <v>3685.5150000000003</v>
      </c>
      <c r="M94" s="66">
        <f t="shared" si="15"/>
        <v>6218.5150000000003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1:49" x14ac:dyDescent="0.25">
      <c r="A95" s="3"/>
      <c r="B95" s="30">
        <v>16</v>
      </c>
      <c r="C95" s="31" t="s">
        <v>53</v>
      </c>
      <c r="D95" s="67">
        <v>4876</v>
      </c>
      <c r="E95" s="67">
        <f t="shared" si="10"/>
        <v>5899.96</v>
      </c>
      <c r="F95" s="33">
        <f t="shared" si="11"/>
        <v>10775.96</v>
      </c>
      <c r="G95" s="67">
        <v>4852</v>
      </c>
      <c r="H95" s="67">
        <f t="shared" si="12"/>
        <v>8248.4</v>
      </c>
      <c r="I95" s="33">
        <f t="shared" si="13"/>
        <v>13100.4</v>
      </c>
      <c r="J95" s="67">
        <v>4876</v>
      </c>
      <c r="K95" s="65">
        <v>4867</v>
      </c>
      <c r="L95" s="65">
        <f t="shared" si="14"/>
        <v>7081.4850000000006</v>
      </c>
      <c r="M95" s="66">
        <f t="shared" si="15"/>
        <v>11948.485000000001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1:49" x14ac:dyDescent="0.25">
      <c r="A96" s="3"/>
      <c r="B96" s="30">
        <v>17</v>
      </c>
      <c r="C96" s="31" t="s">
        <v>56</v>
      </c>
      <c r="D96" s="67">
        <v>6034</v>
      </c>
      <c r="E96" s="67">
        <f t="shared" si="10"/>
        <v>7301.1399999999994</v>
      </c>
      <c r="F96" s="33">
        <f t="shared" si="11"/>
        <v>13335.14</v>
      </c>
      <c r="G96" s="67">
        <v>5839</v>
      </c>
      <c r="H96" s="67">
        <f t="shared" si="12"/>
        <v>9926.2999999999993</v>
      </c>
      <c r="I96" s="33">
        <f t="shared" si="13"/>
        <v>15765.3</v>
      </c>
      <c r="J96" s="67">
        <v>5920</v>
      </c>
      <c r="K96" s="65">
        <v>6209</v>
      </c>
      <c r="L96" s="65">
        <f t="shared" si="14"/>
        <v>9034.0950000000012</v>
      </c>
      <c r="M96" s="66">
        <f t="shared" si="15"/>
        <v>15243.095000000001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1:49" x14ac:dyDescent="0.25">
      <c r="A97" s="3"/>
      <c r="B97" s="30">
        <v>18</v>
      </c>
      <c r="C97" s="31" t="s">
        <v>29</v>
      </c>
      <c r="D97" s="67">
        <v>899</v>
      </c>
      <c r="E97" s="67">
        <f t="shared" si="10"/>
        <v>1087.79</v>
      </c>
      <c r="F97" s="33">
        <f t="shared" si="11"/>
        <v>1986.79</v>
      </c>
      <c r="G97" s="67">
        <v>891</v>
      </c>
      <c r="H97" s="67">
        <f t="shared" si="12"/>
        <v>1514.7</v>
      </c>
      <c r="I97" s="33">
        <f t="shared" si="13"/>
        <v>2405.6999999999998</v>
      </c>
      <c r="J97" s="67">
        <v>899</v>
      </c>
      <c r="K97" s="65">
        <v>912</v>
      </c>
      <c r="L97" s="65">
        <f t="shared" si="14"/>
        <v>1326.96</v>
      </c>
      <c r="M97" s="66">
        <f t="shared" si="15"/>
        <v>2238.96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1:49" x14ac:dyDescent="0.25">
      <c r="A98" s="3"/>
      <c r="B98" s="30">
        <v>19</v>
      </c>
      <c r="C98" s="31" t="s">
        <v>57</v>
      </c>
      <c r="D98" s="67">
        <v>8740</v>
      </c>
      <c r="E98" s="67">
        <f t="shared" si="10"/>
        <v>10575.4</v>
      </c>
      <c r="F98" s="33">
        <f t="shared" si="11"/>
        <v>19315.400000000001</v>
      </c>
      <c r="G98" s="67">
        <v>8737</v>
      </c>
      <c r="H98" s="67">
        <f t="shared" si="12"/>
        <v>14852.9</v>
      </c>
      <c r="I98" s="33">
        <f t="shared" si="13"/>
        <v>23589.9</v>
      </c>
      <c r="J98" s="67">
        <v>8740</v>
      </c>
      <c r="K98" s="65">
        <v>8730</v>
      </c>
      <c r="L98" s="65">
        <f t="shared" si="14"/>
        <v>12702.150000000001</v>
      </c>
      <c r="M98" s="66">
        <f t="shared" si="15"/>
        <v>21432.15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1:49" x14ac:dyDescent="0.25">
      <c r="A99" s="3"/>
      <c r="B99" s="30">
        <v>20</v>
      </c>
      <c r="C99" s="31" t="s">
        <v>58</v>
      </c>
      <c r="D99" s="67">
        <v>3274</v>
      </c>
      <c r="E99" s="67">
        <f t="shared" si="10"/>
        <v>3961.54</v>
      </c>
      <c r="F99" s="33">
        <f t="shared" si="11"/>
        <v>7235.54</v>
      </c>
      <c r="G99" s="67">
        <v>3259</v>
      </c>
      <c r="H99" s="67">
        <f t="shared" si="12"/>
        <v>5540.3</v>
      </c>
      <c r="I99" s="33">
        <f t="shared" si="13"/>
        <v>8799.2999999999993</v>
      </c>
      <c r="J99" s="67">
        <v>3274</v>
      </c>
      <c r="K99" s="65">
        <v>3461</v>
      </c>
      <c r="L99" s="65">
        <f t="shared" si="14"/>
        <v>5035.7550000000001</v>
      </c>
      <c r="M99" s="66">
        <f t="shared" si="15"/>
        <v>8496.755000000001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spans="1:49" x14ac:dyDescent="0.25">
      <c r="A100" s="3"/>
      <c r="B100" s="30"/>
      <c r="C100" s="28" t="s">
        <v>30</v>
      </c>
      <c r="D100" s="68">
        <f t="shared" ref="D100:J100" si="16">SUM(D80:D99)</f>
        <v>593822</v>
      </c>
      <c r="E100" s="68">
        <f t="shared" si="16"/>
        <v>718524.62</v>
      </c>
      <c r="F100" s="68">
        <f t="shared" si="16"/>
        <v>1312346.6199999999</v>
      </c>
      <c r="G100" s="68">
        <f t="shared" si="16"/>
        <v>483728</v>
      </c>
      <c r="H100" s="69">
        <f t="shared" si="16"/>
        <v>822337.60000000009</v>
      </c>
      <c r="I100" s="69">
        <f t="shared" si="16"/>
        <v>1306065.5999999999</v>
      </c>
      <c r="J100" s="69">
        <f t="shared" si="16"/>
        <v>575850</v>
      </c>
      <c r="K100" s="70">
        <f>SUM(K80:K99)</f>
        <v>602013</v>
      </c>
      <c r="L100" s="71">
        <f>SUM(L80:L99)</f>
        <v>875928.91500000004</v>
      </c>
      <c r="M100" s="72">
        <f>SUM(M80:M99)</f>
        <v>1477941.915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  <row r="101" spans="1:49" ht="15.75" x14ac:dyDescent="0.25">
      <c r="A101" s="3"/>
      <c r="B101" s="73">
        <v>2010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5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 spans="1:49" x14ac:dyDescent="0.25">
      <c r="A102" s="3"/>
      <c r="B102" s="76" t="s">
        <v>4</v>
      </c>
      <c r="C102" s="77" t="s">
        <v>59</v>
      </c>
      <c r="D102" s="78" t="s">
        <v>6</v>
      </c>
      <c r="E102" s="78"/>
      <c r="F102" s="78"/>
      <c r="G102" s="78" t="s">
        <v>7</v>
      </c>
      <c r="H102" s="78"/>
      <c r="I102" s="78"/>
      <c r="J102" s="78" t="s">
        <v>8</v>
      </c>
      <c r="K102" s="79" t="s">
        <v>60</v>
      </c>
      <c r="L102" s="80"/>
      <c r="M102" s="8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</row>
    <row r="103" spans="1:49" x14ac:dyDescent="0.25">
      <c r="A103" s="3"/>
      <c r="B103" s="76"/>
      <c r="C103" s="82"/>
      <c r="D103" s="46" t="s">
        <v>10</v>
      </c>
      <c r="E103" s="78" t="s">
        <v>11</v>
      </c>
      <c r="F103" s="78" t="s">
        <v>12</v>
      </c>
      <c r="G103" s="46" t="s">
        <v>10</v>
      </c>
      <c r="H103" s="78" t="s">
        <v>11</v>
      </c>
      <c r="I103" s="78" t="s">
        <v>12</v>
      </c>
      <c r="J103" s="46" t="s">
        <v>10</v>
      </c>
      <c r="K103" s="83" t="s">
        <v>10</v>
      </c>
      <c r="L103" s="84" t="s">
        <v>11</v>
      </c>
      <c r="M103" s="84" t="s">
        <v>12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</row>
    <row r="104" spans="1:49" x14ac:dyDescent="0.25">
      <c r="A104" s="3"/>
      <c r="B104" s="85">
        <v>1</v>
      </c>
      <c r="C104" s="48" t="s">
        <v>13</v>
      </c>
      <c r="D104" s="86">
        <v>311038</v>
      </c>
      <c r="E104" s="86">
        <f t="shared" ref="E104:E123" si="17">+D104*1.21</f>
        <v>376355.98</v>
      </c>
      <c r="F104" s="86">
        <f t="shared" ref="F104:F123" si="18">+E104+D104</f>
        <v>687393.98</v>
      </c>
      <c r="G104" s="86">
        <v>201003</v>
      </c>
      <c r="H104" s="86">
        <f t="shared" ref="H104:H123" si="19">+G104*1.7</f>
        <v>341705.1</v>
      </c>
      <c r="I104" s="86">
        <f t="shared" ref="I104:I123" si="20">+H104+G104</f>
        <v>542708.1</v>
      </c>
      <c r="J104" s="86">
        <v>287297</v>
      </c>
      <c r="K104" s="87">
        <v>313193</v>
      </c>
      <c r="L104" s="87">
        <f>+K104*1.455</f>
        <v>455695.815</v>
      </c>
      <c r="M104" s="87">
        <f>+L104+K104</f>
        <v>768888.81499999994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</row>
    <row r="105" spans="1:49" x14ac:dyDescent="0.25">
      <c r="A105" s="3"/>
      <c r="B105" s="85">
        <v>2</v>
      </c>
      <c r="C105" s="48" t="s">
        <v>14</v>
      </c>
      <c r="D105" s="86">
        <v>6581</v>
      </c>
      <c r="E105" s="86">
        <f t="shared" si="17"/>
        <v>7963.01</v>
      </c>
      <c r="F105" s="86">
        <f t="shared" si="18"/>
        <v>14544.01</v>
      </c>
      <c r="G105" s="86">
        <v>6437</v>
      </c>
      <c r="H105" s="86">
        <f t="shared" si="19"/>
        <v>10942.9</v>
      </c>
      <c r="I105" s="86">
        <f t="shared" si="20"/>
        <v>17379.900000000001</v>
      </c>
      <c r="J105" s="86">
        <v>6581</v>
      </c>
      <c r="K105" s="87">
        <v>6581</v>
      </c>
      <c r="L105" s="87">
        <f t="shared" ref="L105:L123" si="21">+K105*1.455</f>
        <v>9575.3549999999996</v>
      </c>
      <c r="M105" s="87">
        <f t="shared" ref="M105:M124" si="22">+L105+K105</f>
        <v>16156.355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1:49" x14ac:dyDescent="0.25">
      <c r="A106" s="3"/>
      <c r="B106" s="85">
        <v>3</v>
      </c>
      <c r="C106" s="48" t="s">
        <v>15</v>
      </c>
      <c r="D106" s="86">
        <v>3814</v>
      </c>
      <c r="E106" s="86">
        <f t="shared" si="17"/>
        <v>4614.9399999999996</v>
      </c>
      <c r="F106" s="86">
        <f t="shared" si="18"/>
        <v>8428.9399999999987</v>
      </c>
      <c r="G106" s="86">
        <v>3533</v>
      </c>
      <c r="H106" s="86">
        <f t="shared" si="19"/>
        <v>6006.0999999999995</v>
      </c>
      <c r="I106" s="86">
        <f t="shared" si="20"/>
        <v>9539.0999999999985</v>
      </c>
      <c r="J106" s="86">
        <v>3829</v>
      </c>
      <c r="K106" s="87">
        <v>3829</v>
      </c>
      <c r="L106" s="87">
        <f t="shared" si="21"/>
        <v>5571.1950000000006</v>
      </c>
      <c r="M106" s="87">
        <f t="shared" si="22"/>
        <v>9400.1949999999997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 spans="1:49" x14ac:dyDescent="0.25">
      <c r="A107" s="3"/>
      <c r="B107" s="85">
        <v>4</v>
      </c>
      <c r="C107" s="48" t="s">
        <v>16</v>
      </c>
      <c r="D107" s="86">
        <v>1967</v>
      </c>
      <c r="E107" s="86">
        <f t="shared" si="17"/>
        <v>2380.0699999999997</v>
      </c>
      <c r="F107" s="86">
        <f t="shared" si="18"/>
        <v>4347.07</v>
      </c>
      <c r="G107" s="86">
        <v>1826</v>
      </c>
      <c r="H107" s="86">
        <f t="shared" si="19"/>
        <v>3104.2</v>
      </c>
      <c r="I107" s="86">
        <f t="shared" si="20"/>
        <v>4930.2</v>
      </c>
      <c r="J107" s="86">
        <v>1967</v>
      </c>
      <c r="K107" s="87">
        <v>1967</v>
      </c>
      <c r="L107" s="87">
        <f t="shared" si="21"/>
        <v>2861.9850000000001</v>
      </c>
      <c r="M107" s="87">
        <f t="shared" si="22"/>
        <v>4828.9850000000006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</row>
    <row r="108" spans="1:49" x14ac:dyDescent="0.25">
      <c r="A108" s="3"/>
      <c r="B108" s="85">
        <v>5</v>
      </c>
      <c r="C108" s="48" t="s">
        <v>33</v>
      </c>
      <c r="D108" s="86">
        <v>1423</v>
      </c>
      <c r="E108" s="86">
        <f t="shared" si="17"/>
        <v>1721.83</v>
      </c>
      <c r="F108" s="86">
        <f t="shared" si="18"/>
        <v>3144.83</v>
      </c>
      <c r="G108" s="86">
        <v>1370</v>
      </c>
      <c r="H108" s="86">
        <f t="shared" si="19"/>
        <v>2329</v>
      </c>
      <c r="I108" s="86">
        <f t="shared" si="20"/>
        <v>3699</v>
      </c>
      <c r="J108" s="86">
        <v>1423</v>
      </c>
      <c r="K108" s="87">
        <v>1423</v>
      </c>
      <c r="L108" s="87">
        <f t="shared" si="21"/>
        <v>2070.4650000000001</v>
      </c>
      <c r="M108" s="87">
        <f t="shared" si="22"/>
        <v>3493.4650000000001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1:49" x14ac:dyDescent="0.25">
      <c r="A109" s="3"/>
      <c r="B109" s="85">
        <v>6</v>
      </c>
      <c r="C109" s="48" t="s">
        <v>17</v>
      </c>
      <c r="D109" s="86">
        <v>134817</v>
      </c>
      <c r="E109" s="86">
        <f t="shared" si="17"/>
        <v>163128.57</v>
      </c>
      <c r="F109" s="86">
        <f t="shared" si="18"/>
        <v>297945.57</v>
      </c>
      <c r="G109" s="86">
        <v>136667</v>
      </c>
      <c r="H109" s="86">
        <f t="shared" si="19"/>
        <v>232333.9</v>
      </c>
      <c r="I109" s="86">
        <f t="shared" si="20"/>
        <v>369000.9</v>
      </c>
      <c r="J109" s="86">
        <v>139245</v>
      </c>
      <c r="K109" s="87">
        <v>139475</v>
      </c>
      <c r="L109" s="87">
        <f t="shared" si="21"/>
        <v>202936.125</v>
      </c>
      <c r="M109" s="87">
        <f t="shared" si="22"/>
        <v>342411.125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 spans="1:49" x14ac:dyDescent="0.25">
      <c r="A110" s="3"/>
      <c r="B110" s="85">
        <v>7</v>
      </c>
      <c r="C110" s="48" t="s">
        <v>18</v>
      </c>
      <c r="D110" s="86">
        <v>33320</v>
      </c>
      <c r="E110" s="86">
        <f t="shared" si="17"/>
        <v>40317.199999999997</v>
      </c>
      <c r="F110" s="86">
        <f t="shared" si="18"/>
        <v>73637.2</v>
      </c>
      <c r="G110" s="86">
        <v>33682</v>
      </c>
      <c r="H110" s="86">
        <f t="shared" si="19"/>
        <v>57259.4</v>
      </c>
      <c r="I110" s="86">
        <f t="shared" si="20"/>
        <v>90941.4</v>
      </c>
      <c r="J110" s="86">
        <v>33661</v>
      </c>
      <c r="K110" s="87">
        <v>33688</v>
      </c>
      <c r="L110" s="87">
        <f t="shared" si="21"/>
        <v>49016.04</v>
      </c>
      <c r="M110" s="87">
        <f t="shared" si="22"/>
        <v>82704.040000000008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</row>
    <row r="111" spans="1:49" x14ac:dyDescent="0.25">
      <c r="A111" s="3"/>
      <c r="B111" s="85">
        <v>8</v>
      </c>
      <c r="C111" s="48" t="s">
        <v>19</v>
      </c>
      <c r="D111" s="86">
        <v>41519</v>
      </c>
      <c r="E111" s="86">
        <f t="shared" si="17"/>
        <v>50237.99</v>
      </c>
      <c r="F111" s="86">
        <f t="shared" si="18"/>
        <v>91756.989999999991</v>
      </c>
      <c r="G111" s="86">
        <v>41519</v>
      </c>
      <c r="H111" s="86">
        <f t="shared" si="19"/>
        <v>70582.3</v>
      </c>
      <c r="I111" s="86">
        <f t="shared" si="20"/>
        <v>112101.3</v>
      </c>
      <c r="J111" s="86">
        <v>41519</v>
      </c>
      <c r="K111" s="87">
        <v>41519</v>
      </c>
      <c r="L111" s="87">
        <f t="shared" si="21"/>
        <v>60410.145000000004</v>
      </c>
      <c r="M111" s="87">
        <f t="shared" si="22"/>
        <v>101929.145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</row>
    <row r="112" spans="1:49" x14ac:dyDescent="0.25">
      <c r="A112" s="3"/>
      <c r="B112" s="85">
        <v>9</v>
      </c>
      <c r="C112" s="48" t="s">
        <v>20</v>
      </c>
      <c r="D112" s="86">
        <v>5704</v>
      </c>
      <c r="E112" s="86">
        <f t="shared" si="17"/>
        <v>6901.84</v>
      </c>
      <c r="F112" s="86">
        <f t="shared" si="18"/>
        <v>12605.84</v>
      </c>
      <c r="G112" s="86">
        <v>5504</v>
      </c>
      <c r="H112" s="86">
        <f t="shared" si="19"/>
        <v>9356.7999999999993</v>
      </c>
      <c r="I112" s="86">
        <f t="shared" si="20"/>
        <v>14860.8</v>
      </c>
      <c r="J112" s="86">
        <v>5706</v>
      </c>
      <c r="K112" s="87">
        <v>5706</v>
      </c>
      <c r="L112" s="87">
        <f t="shared" si="21"/>
        <v>8302.23</v>
      </c>
      <c r="M112" s="87">
        <f t="shared" si="22"/>
        <v>14008.23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</row>
    <row r="113" spans="1:49" x14ac:dyDescent="0.25">
      <c r="A113" s="3"/>
      <c r="B113" s="85">
        <v>10</v>
      </c>
      <c r="C113" s="48" t="s">
        <v>21</v>
      </c>
      <c r="D113" s="86">
        <v>12573</v>
      </c>
      <c r="E113" s="86">
        <f t="shared" si="17"/>
        <v>15213.33</v>
      </c>
      <c r="F113" s="86">
        <f t="shared" si="18"/>
        <v>27786.33</v>
      </c>
      <c r="G113" s="86">
        <v>12197</v>
      </c>
      <c r="H113" s="86">
        <f t="shared" si="19"/>
        <v>20734.899999999998</v>
      </c>
      <c r="I113" s="86">
        <f t="shared" si="20"/>
        <v>32931.899999999994</v>
      </c>
      <c r="J113" s="86">
        <v>12573</v>
      </c>
      <c r="K113" s="87">
        <v>12573</v>
      </c>
      <c r="L113" s="87">
        <f t="shared" si="21"/>
        <v>18293.715</v>
      </c>
      <c r="M113" s="87">
        <f t="shared" si="22"/>
        <v>30866.715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</row>
    <row r="114" spans="1:49" x14ac:dyDescent="0.25">
      <c r="A114" s="3"/>
      <c r="B114" s="85">
        <v>11</v>
      </c>
      <c r="C114" s="48" t="s">
        <v>22</v>
      </c>
      <c r="D114" s="86">
        <v>17489</v>
      </c>
      <c r="E114" s="86">
        <f t="shared" si="17"/>
        <v>21161.69</v>
      </c>
      <c r="F114" s="86">
        <f t="shared" si="18"/>
        <v>38650.69</v>
      </c>
      <c r="G114" s="86">
        <v>18007</v>
      </c>
      <c r="H114" s="86">
        <f t="shared" si="19"/>
        <v>30611.899999999998</v>
      </c>
      <c r="I114" s="86">
        <f t="shared" si="20"/>
        <v>48618.899999999994</v>
      </c>
      <c r="J114" s="86">
        <v>18158</v>
      </c>
      <c r="K114" s="87">
        <v>18170</v>
      </c>
      <c r="L114" s="87">
        <f t="shared" si="21"/>
        <v>26437.350000000002</v>
      </c>
      <c r="M114" s="87">
        <f t="shared" si="22"/>
        <v>44607.350000000006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 spans="1:49" x14ac:dyDescent="0.25">
      <c r="A115" s="3"/>
      <c r="B115" s="85">
        <v>12</v>
      </c>
      <c r="C115" s="48" t="s">
        <v>23</v>
      </c>
      <c r="D115" s="86">
        <v>2681</v>
      </c>
      <c r="E115" s="86">
        <f t="shared" si="17"/>
        <v>3244.0099999999998</v>
      </c>
      <c r="F115" s="86">
        <f t="shared" si="18"/>
        <v>5925.01</v>
      </c>
      <c r="G115" s="86">
        <v>2668</v>
      </c>
      <c r="H115" s="86">
        <f t="shared" si="19"/>
        <v>4535.5999999999995</v>
      </c>
      <c r="I115" s="86">
        <f t="shared" si="20"/>
        <v>7203.5999999999995</v>
      </c>
      <c r="J115" s="86">
        <v>2668</v>
      </c>
      <c r="K115" s="87">
        <v>2681</v>
      </c>
      <c r="L115" s="87">
        <f t="shared" si="21"/>
        <v>3900.855</v>
      </c>
      <c r="M115" s="87">
        <f t="shared" si="22"/>
        <v>6581.8549999999996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</row>
    <row r="116" spans="1:49" x14ac:dyDescent="0.25">
      <c r="A116" s="3"/>
      <c r="B116" s="85">
        <v>13</v>
      </c>
      <c r="C116" s="48" t="s">
        <v>24</v>
      </c>
      <c r="D116" s="86">
        <v>3596</v>
      </c>
      <c r="E116" s="86">
        <f t="shared" si="17"/>
        <v>4351.16</v>
      </c>
      <c r="F116" s="86">
        <f t="shared" si="18"/>
        <v>7947.16</v>
      </c>
      <c r="G116" s="86">
        <v>3439</v>
      </c>
      <c r="H116" s="86">
        <f t="shared" si="19"/>
        <v>5846.3</v>
      </c>
      <c r="I116" s="86">
        <f t="shared" si="20"/>
        <v>9285.2999999999993</v>
      </c>
      <c r="J116" s="86">
        <v>3596</v>
      </c>
      <c r="K116" s="87">
        <v>3596</v>
      </c>
      <c r="L116" s="87">
        <f t="shared" si="21"/>
        <v>5232.18</v>
      </c>
      <c r="M116" s="87">
        <f t="shared" si="22"/>
        <v>8828.18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 spans="1:49" x14ac:dyDescent="0.25">
      <c r="A117" s="3"/>
      <c r="B117" s="85">
        <v>14</v>
      </c>
      <c r="C117" s="48" t="s">
        <v>25</v>
      </c>
      <c r="D117" s="86">
        <v>8024</v>
      </c>
      <c r="E117" s="86">
        <f t="shared" si="17"/>
        <v>9709.0399999999991</v>
      </c>
      <c r="F117" s="86">
        <f t="shared" si="18"/>
        <v>17733.04</v>
      </c>
      <c r="G117" s="86">
        <v>7788</v>
      </c>
      <c r="H117" s="86">
        <f t="shared" si="19"/>
        <v>13239.6</v>
      </c>
      <c r="I117" s="86">
        <f t="shared" si="20"/>
        <v>21027.599999999999</v>
      </c>
      <c r="J117" s="86">
        <v>8024</v>
      </c>
      <c r="K117" s="87">
        <v>8024</v>
      </c>
      <c r="L117" s="87">
        <f t="shared" si="21"/>
        <v>11674.92</v>
      </c>
      <c r="M117" s="87">
        <f t="shared" si="22"/>
        <v>19698.919999999998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spans="1:49" x14ac:dyDescent="0.25">
      <c r="A118" s="3"/>
      <c r="B118" s="85">
        <v>15</v>
      </c>
      <c r="C118" s="48" t="s">
        <v>26</v>
      </c>
      <c r="D118" s="86">
        <v>2156</v>
      </c>
      <c r="E118" s="86">
        <f t="shared" si="17"/>
        <v>2608.7599999999998</v>
      </c>
      <c r="F118" s="86">
        <f t="shared" si="18"/>
        <v>4764.76</v>
      </c>
      <c r="G118" s="86">
        <v>2143</v>
      </c>
      <c r="H118" s="86">
        <f t="shared" si="19"/>
        <v>3643.1</v>
      </c>
      <c r="I118" s="86">
        <f t="shared" si="20"/>
        <v>5786.1</v>
      </c>
      <c r="J118" s="86">
        <v>2156</v>
      </c>
      <c r="K118" s="87">
        <v>2156</v>
      </c>
      <c r="L118" s="87">
        <f t="shared" si="21"/>
        <v>3136.98</v>
      </c>
      <c r="M118" s="87">
        <f t="shared" si="22"/>
        <v>5292.98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spans="1:49" x14ac:dyDescent="0.25">
      <c r="A119" s="3"/>
      <c r="B119" s="85">
        <v>16</v>
      </c>
      <c r="C119" s="48" t="s">
        <v>27</v>
      </c>
      <c r="D119" s="86">
        <v>4892</v>
      </c>
      <c r="E119" s="86">
        <f t="shared" si="17"/>
        <v>5919.32</v>
      </c>
      <c r="F119" s="86">
        <f t="shared" si="18"/>
        <v>10811.32</v>
      </c>
      <c r="G119" s="86">
        <v>4869</v>
      </c>
      <c r="H119" s="86">
        <f t="shared" si="19"/>
        <v>8277.2999999999993</v>
      </c>
      <c r="I119" s="86">
        <f t="shared" si="20"/>
        <v>13146.3</v>
      </c>
      <c r="J119" s="86">
        <v>4892</v>
      </c>
      <c r="K119" s="87">
        <v>4892</v>
      </c>
      <c r="L119" s="87">
        <f t="shared" si="21"/>
        <v>7117.8600000000006</v>
      </c>
      <c r="M119" s="87">
        <f t="shared" si="22"/>
        <v>12009.86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1:49" x14ac:dyDescent="0.25">
      <c r="A120" s="3"/>
      <c r="B120" s="85">
        <v>17</v>
      </c>
      <c r="C120" s="48" t="s">
        <v>56</v>
      </c>
      <c r="D120" s="86">
        <v>6458</v>
      </c>
      <c r="E120" s="86">
        <f t="shared" si="17"/>
        <v>7814.1799999999994</v>
      </c>
      <c r="F120" s="86">
        <f t="shared" si="18"/>
        <v>14272.18</v>
      </c>
      <c r="G120" s="86">
        <v>6267</v>
      </c>
      <c r="H120" s="86">
        <f t="shared" si="19"/>
        <v>10653.9</v>
      </c>
      <c r="I120" s="86">
        <f t="shared" si="20"/>
        <v>16920.900000000001</v>
      </c>
      <c r="J120" s="86">
        <v>6342</v>
      </c>
      <c r="K120" s="87">
        <v>6458</v>
      </c>
      <c r="L120" s="87">
        <f t="shared" si="21"/>
        <v>9396.3900000000012</v>
      </c>
      <c r="M120" s="87">
        <f t="shared" si="22"/>
        <v>15854.390000000001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1:49" x14ac:dyDescent="0.25">
      <c r="A121" s="3"/>
      <c r="B121" s="85">
        <v>18</v>
      </c>
      <c r="C121" s="48" t="s">
        <v>29</v>
      </c>
      <c r="D121" s="86">
        <v>865</v>
      </c>
      <c r="E121" s="86">
        <f t="shared" si="17"/>
        <v>1046.6499999999999</v>
      </c>
      <c r="F121" s="86">
        <f t="shared" si="18"/>
        <v>1911.6499999999999</v>
      </c>
      <c r="G121" s="86">
        <v>858</v>
      </c>
      <c r="H121" s="86">
        <f t="shared" si="19"/>
        <v>1458.6</v>
      </c>
      <c r="I121" s="86">
        <f t="shared" si="20"/>
        <v>2316.6</v>
      </c>
      <c r="J121" s="86">
        <v>865</v>
      </c>
      <c r="K121" s="87">
        <v>865</v>
      </c>
      <c r="L121" s="87">
        <f t="shared" si="21"/>
        <v>1258.575</v>
      </c>
      <c r="M121" s="87">
        <f t="shared" si="22"/>
        <v>2123.5749999999998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1:49" x14ac:dyDescent="0.25">
      <c r="A122" s="3"/>
      <c r="B122" s="85">
        <v>19</v>
      </c>
      <c r="C122" s="48" t="s">
        <v>61</v>
      </c>
      <c r="D122" s="86">
        <v>9018</v>
      </c>
      <c r="E122" s="86">
        <f t="shared" si="17"/>
        <v>10911.779999999999</v>
      </c>
      <c r="F122" s="86">
        <f t="shared" si="18"/>
        <v>19929.78</v>
      </c>
      <c r="G122" s="86">
        <v>9010</v>
      </c>
      <c r="H122" s="86">
        <f t="shared" si="19"/>
        <v>15317</v>
      </c>
      <c r="I122" s="86">
        <f t="shared" si="20"/>
        <v>24327</v>
      </c>
      <c r="J122" s="86">
        <v>9013</v>
      </c>
      <c r="K122" s="87">
        <v>9018</v>
      </c>
      <c r="L122" s="87">
        <f t="shared" si="21"/>
        <v>13121.19</v>
      </c>
      <c r="M122" s="87">
        <f t="shared" si="22"/>
        <v>22139.190000000002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1:49" x14ac:dyDescent="0.25">
      <c r="A123" s="3"/>
      <c r="B123" s="85">
        <v>20</v>
      </c>
      <c r="C123" s="48" t="s">
        <v>58</v>
      </c>
      <c r="D123" s="86">
        <v>3242</v>
      </c>
      <c r="E123" s="86">
        <f t="shared" si="17"/>
        <v>3922.8199999999997</v>
      </c>
      <c r="F123" s="86">
        <f t="shared" si="18"/>
        <v>7164.82</v>
      </c>
      <c r="G123" s="86">
        <v>3229</v>
      </c>
      <c r="H123" s="86">
        <f t="shared" si="19"/>
        <v>5489.3</v>
      </c>
      <c r="I123" s="86">
        <f t="shared" si="20"/>
        <v>8718.2999999999993</v>
      </c>
      <c r="J123" s="86">
        <v>3242</v>
      </c>
      <c r="K123" s="87">
        <v>3242</v>
      </c>
      <c r="L123" s="87">
        <f t="shared" si="21"/>
        <v>4717.1100000000006</v>
      </c>
      <c r="M123" s="87">
        <f t="shared" si="22"/>
        <v>7959.1100000000006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1:49" x14ac:dyDescent="0.25">
      <c r="A124" s="3"/>
      <c r="B124" s="88"/>
      <c r="C124" s="47" t="s">
        <v>30</v>
      </c>
      <c r="D124" s="54">
        <f>SUM(D104:D123)</f>
        <v>611177</v>
      </c>
      <c r="E124" s="54">
        <f t="shared" ref="E124:L124" si="23">SUM(E104:E123)</f>
        <v>739524.16999999993</v>
      </c>
      <c r="F124" s="54">
        <f t="shared" si="23"/>
        <v>1350701.17</v>
      </c>
      <c r="G124" s="54">
        <f t="shared" si="23"/>
        <v>502016</v>
      </c>
      <c r="H124" s="54">
        <f t="shared" si="23"/>
        <v>853427.20000000019</v>
      </c>
      <c r="I124" s="54">
        <f t="shared" si="23"/>
        <v>1355443.2000000002</v>
      </c>
      <c r="J124" s="54">
        <f t="shared" si="23"/>
        <v>592757</v>
      </c>
      <c r="K124" s="89">
        <f t="shared" si="23"/>
        <v>619056</v>
      </c>
      <c r="L124" s="89">
        <f t="shared" si="23"/>
        <v>900726.47999999986</v>
      </c>
      <c r="M124" s="89">
        <f t="shared" si="22"/>
        <v>1519782.48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1:49" ht="15.75" x14ac:dyDescent="0.25">
      <c r="A125" s="3"/>
      <c r="B125" s="90">
        <v>2011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1"/>
      <c r="M125" s="9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49" ht="21" x14ac:dyDescent="0.25">
      <c r="A126" s="3"/>
      <c r="B126" s="92" t="s">
        <v>4</v>
      </c>
      <c r="C126" s="93" t="s">
        <v>59</v>
      </c>
      <c r="D126" s="93" t="s">
        <v>6</v>
      </c>
      <c r="E126" s="93"/>
      <c r="F126" s="93"/>
      <c r="G126" s="93" t="s">
        <v>7</v>
      </c>
      <c r="H126" s="93"/>
      <c r="I126" s="93"/>
      <c r="J126" s="94" t="s">
        <v>8</v>
      </c>
      <c r="K126" s="95" t="s">
        <v>60</v>
      </c>
      <c r="L126" s="96"/>
      <c r="M126" s="96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1:49" x14ac:dyDescent="0.25">
      <c r="A127" s="3"/>
      <c r="B127" s="92"/>
      <c r="C127" s="93"/>
      <c r="D127" s="97" t="s">
        <v>10</v>
      </c>
      <c r="E127" s="94" t="s">
        <v>11</v>
      </c>
      <c r="F127" s="94" t="s">
        <v>12</v>
      </c>
      <c r="G127" s="97" t="s">
        <v>10</v>
      </c>
      <c r="H127" s="94" t="s">
        <v>11</v>
      </c>
      <c r="I127" s="94" t="s">
        <v>12</v>
      </c>
      <c r="J127" s="97" t="s">
        <v>10</v>
      </c>
      <c r="K127" s="98" t="s">
        <v>10</v>
      </c>
      <c r="L127" s="99"/>
      <c r="M127" s="99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1:49" x14ac:dyDescent="0.25">
      <c r="A128" s="3"/>
      <c r="B128" s="100">
        <v>1</v>
      </c>
      <c r="C128" s="101" t="s">
        <v>33</v>
      </c>
      <c r="D128" s="102">
        <v>1412</v>
      </c>
      <c r="E128" s="102">
        <v>1708.52</v>
      </c>
      <c r="F128" s="102">
        <v>3120.52</v>
      </c>
      <c r="G128" s="102">
        <v>1368</v>
      </c>
      <c r="H128" s="102">
        <v>2325.6</v>
      </c>
      <c r="I128" s="102">
        <v>3693.6</v>
      </c>
      <c r="J128" s="102">
        <v>1412</v>
      </c>
      <c r="K128" s="103">
        <v>1412</v>
      </c>
      <c r="L128" s="21"/>
      <c r="M128" s="2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1:49" x14ac:dyDescent="0.25">
      <c r="A129" s="3"/>
      <c r="B129" s="100">
        <v>2</v>
      </c>
      <c r="C129" s="101" t="s">
        <v>22</v>
      </c>
      <c r="D129" s="102">
        <v>17145</v>
      </c>
      <c r="E129" s="102">
        <v>20745.45</v>
      </c>
      <c r="F129" s="102">
        <v>37890.449999999997</v>
      </c>
      <c r="G129" s="102">
        <v>17579</v>
      </c>
      <c r="H129" s="102">
        <v>29884.3</v>
      </c>
      <c r="I129" s="102">
        <v>47463.3</v>
      </c>
      <c r="J129" s="102">
        <v>17800</v>
      </c>
      <c r="K129" s="103">
        <v>17813</v>
      </c>
      <c r="L129" s="21"/>
      <c r="M129" s="2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1:49" x14ac:dyDescent="0.25">
      <c r="A130" s="3"/>
      <c r="B130" s="100">
        <v>3</v>
      </c>
      <c r="C130" s="101" t="s">
        <v>19</v>
      </c>
      <c r="D130" s="102">
        <v>41676</v>
      </c>
      <c r="E130" s="102">
        <v>50427.96</v>
      </c>
      <c r="F130" s="102">
        <v>92103.959999999992</v>
      </c>
      <c r="G130" s="102">
        <v>41352</v>
      </c>
      <c r="H130" s="102">
        <v>70298.399999999994</v>
      </c>
      <c r="I130" s="102">
        <v>111650.4</v>
      </c>
      <c r="J130" s="102">
        <v>41352</v>
      </c>
      <c r="K130" s="103">
        <v>41676</v>
      </c>
      <c r="L130" s="21"/>
      <c r="M130" s="2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1:49" x14ac:dyDescent="0.25">
      <c r="A131" s="3"/>
      <c r="B131" s="100">
        <v>4</v>
      </c>
      <c r="C131" s="101" t="s">
        <v>25</v>
      </c>
      <c r="D131" s="102">
        <v>7975</v>
      </c>
      <c r="E131" s="102">
        <v>9649.75</v>
      </c>
      <c r="F131" s="102">
        <v>17624.75</v>
      </c>
      <c r="G131" s="102">
        <v>7673</v>
      </c>
      <c r="H131" s="102">
        <v>13044.1</v>
      </c>
      <c r="I131" s="102">
        <v>20717.099999999999</v>
      </c>
      <c r="J131" s="102">
        <v>7975</v>
      </c>
      <c r="K131" s="103">
        <v>7975</v>
      </c>
      <c r="L131" s="21"/>
      <c r="M131" s="2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1:49" x14ac:dyDescent="0.25">
      <c r="A132" s="3"/>
      <c r="B132" s="100">
        <v>5</v>
      </c>
      <c r="C132" s="101" t="s">
        <v>14</v>
      </c>
      <c r="D132" s="102">
        <v>6288</v>
      </c>
      <c r="E132" s="102">
        <v>7608.48</v>
      </c>
      <c r="F132" s="102">
        <v>13896.48</v>
      </c>
      <c r="G132" s="102">
        <v>6125</v>
      </c>
      <c r="H132" s="102">
        <v>10412.5</v>
      </c>
      <c r="I132" s="102">
        <v>16537.5</v>
      </c>
      <c r="J132" s="102">
        <v>6288</v>
      </c>
      <c r="K132" s="103">
        <v>6288</v>
      </c>
      <c r="L132" s="21"/>
      <c r="M132" s="2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1:49" x14ac:dyDescent="0.25">
      <c r="A133" s="3"/>
      <c r="B133" s="100">
        <v>6</v>
      </c>
      <c r="C133" s="101" t="s">
        <v>56</v>
      </c>
      <c r="D133" s="102">
        <v>6041</v>
      </c>
      <c r="E133" s="102">
        <v>7309.61</v>
      </c>
      <c r="F133" s="102">
        <v>13350.61</v>
      </c>
      <c r="G133" s="102">
        <v>5845</v>
      </c>
      <c r="H133" s="102">
        <v>9936.5</v>
      </c>
      <c r="I133" s="102">
        <v>15781.5</v>
      </c>
      <c r="J133" s="102">
        <v>5906</v>
      </c>
      <c r="K133" s="103">
        <v>6041</v>
      </c>
      <c r="L133" s="21"/>
      <c r="M133" s="2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1:49" x14ac:dyDescent="0.25">
      <c r="A134" s="3"/>
      <c r="B134" s="100">
        <v>7</v>
      </c>
      <c r="C134" s="101" t="s">
        <v>29</v>
      </c>
      <c r="D134" s="102">
        <v>1152</v>
      </c>
      <c r="E134" s="102">
        <v>1393.92</v>
      </c>
      <c r="F134" s="102">
        <v>2545.92</v>
      </c>
      <c r="G134" s="102">
        <v>1147</v>
      </c>
      <c r="H134" s="102">
        <v>1949.8999999999999</v>
      </c>
      <c r="I134" s="102">
        <v>3096.8999999999996</v>
      </c>
      <c r="J134" s="102">
        <v>1152</v>
      </c>
      <c r="K134" s="103">
        <v>1152</v>
      </c>
      <c r="L134" s="21"/>
      <c r="M134" s="2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1:49" x14ac:dyDescent="0.25">
      <c r="A135" s="3"/>
      <c r="B135" s="100">
        <v>8</v>
      </c>
      <c r="C135" s="101" t="s">
        <v>16</v>
      </c>
      <c r="D135" s="102">
        <v>2217</v>
      </c>
      <c r="E135" s="102">
        <v>2682.5699999999997</v>
      </c>
      <c r="F135" s="102">
        <v>4899.57</v>
      </c>
      <c r="G135" s="102">
        <v>2070</v>
      </c>
      <c r="H135" s="102">
        <v>3519</v>
      </c>
      <c r="I135" s="102">
        <v>5589</v>
      </c>
      <c r="J135" s="102">
        <v>2217</v>
      </c>
      <c r="K135" s="103">
        <v>2217</v>
      </c>
      <c r="L135" s="21"/>
      <c r="M135" s="2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1:49" x14ac:dyDescent="0.25">
      <c r="A136" s="3"/>
      <c r="B136" s="100">
        <v>9</v>
      </c>
      <c r="C136" s="101" t="s">
        <v>21</v>
      </c>
      <c r="D136" s="102">
        <v>13157</v>
      </c>
      <c r="E136" s="102">
        <v>15919.97</v>
      </c>
      <c r="F136" s="102">
        <v>29076.97</v>
      </c>
      <c r="G136" s="102">
        <v>12776</v>
      </c>
      <c r="H136" s="102">
        <v>21719.200000000001</v>
      </c>
      <c r="I136" s="102">
        <v>34495.199999999997</v>
      </c>
      <c r="J136" s="102">
        <v>13157</v>
      </c>
      <c r="K136" s="103">
        <v>13157</v>
      </c>
      <c r="L136" s="21"/>
      <c r="M136" s="2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1:49" x14ac:dyDescent="0.25">
      <c r="A137" s="3"/>
      <c r="B137" s="100">
        <v>10</v>
      </c>
      <c r="C137" s="101" t="s">
        <v>20</v>
      </c>
      <c r="D137" s="102">
        <v>6655</v>
      </c>
      <c r="E137" s="102">
        <v>8052.55</v>
      </c>
      <c r="F137" s="102">
        <v>14707.55</v>
      </c>
      <c r="G137" s="102">
        <v>6546</v>
      </c>
      <c r="H137" s="102">
        <v>11128.199999999999</v>
      </c>
      <c r="I137" s="102">
        <v>17674.199999999997</v>
      </c>
      <c r="J137" s="102">
        <v>6729</v>
      </c>
      <c r="K137" s="103">
        <v>6729</v>
      </c>
      <c r="L137" s="21"/>
      <c r="M137" s="2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1:49" x14ac:dyDescent="0.25">
      <c r="A138" s="3"/>
      <c r="B138" s="100">
        <v>11</v>
      </c>
      <c r="C138" s="101" t="s">
        <v>23</v>
      </c>
      <c r="D138" s="102">
        <v>2877</v>
      </c>
      <c r="E138" s="102">
        <v>3481.17</v>
      </c>
      <c r="F138" s="102">
        <v>6358.17</v>
      </c>
      <c r="G138" s="102">
        <v>2877</v>
      </c>
      <c r="H138" s="102">
        <v>4890.8999999999996</v>
      </c>
      <c r="I138" s="102">
        <v>7767.9</v>
      </c>
      <c r="J138" s="102">
        <v>2877</v>
      </c>
      <c r="K138" s="103">
        <v>2877</v>
      </c>
      <c r="L138" s="21"/>
      <c r="M138" s="2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1:49" x14ac:dyDescent="0.25">
      <c r="A139" s="3"/>
      <c r="B139" s="100">
        <v>12</v>
      </c>
      <c r="C139" s="101" t="s">
        <v>26</v>
      </c>
      <c r="D139" s="102">
        <v>2488</v>
      </c>
      <c r="E139" s="102">
        <v>3010.48</v>
      </c>
      <c r="F139" s="102">
        <v>5498.48</v>
      </c>
      <c r="G139" s="102">
        <v>2474</v>
      </c>
      <c r="H139" s="102">
        <v>4205.8</v>
      </c>
      <c r="I139" s="102">
        <v>6679.8</v>
      </c>
      <c r="J139" s="102">
        <v>2488</v>
      </c>
      <c r="K139" s="103">
        <v>2488</v>
      </c>
      <c r="L139" s="21"/>
      <c r="M139" s="2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1:49" x14ac:dyDescent="0.25">
      <c r="A140" s="3"/>
      <c r="B140" s="100">
        <v>13</v>
      </c>
      <c r="C140" s="101" t="s">
        <v>17</v>
      </c>
      <c r="D140" s="102">
        <v>141633</v>
      </c>
      <c r="E140" s="102">
        <v>171375.93</v>
      </c>
      <c r="F140" s="102">
        <v>313008.93</v>
      </c>
      <c r="G140" s="102">
        <v>143513</v>
      </c>
      <c r="H140" s="102">
        <v>243972.1</v>
      </c>
      <c r="I140" s="102">
        <v>387485.1</v>
      </c>
      <c r="J140" s="102">
        <v>146060</v>
      </c>
      <c r="K140" s="103">
        <v>146294</v>
      </c>
      <c r="L140" s="21"/>
      <c r="M140" s="2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1:49" x14ac:dyDescent="0.25">
      <c r="A141" s="3"/>
      <c r="B141" s="100">
        <v>14</v>
      </c>
      <c r="C141" s="101" t="s">
        <v>61</v>
      </c>
      <c r="D141" s="102">
        <v>9861</v>
      </c>
      <c r="E141" s="102">
        <v>11931.81</v>
      </c>
      <c r="F141" s="102">
        <v>21792.809999999998</v>
      </c>
      <c r="G141" s="102">
        <v>9855</v>
      </c>
      <c r="H141" s="102">
        <v>16753.5</v>
      </c>
      <c r="I141" s="102">
        <v>26608.5</v>
      </c>
      <c r="J141" s="102">
        <v>9858</v>
      </c>
      <c r="K141" s="103">
        <v>9861</v>
      </c>
      <c r="L141" s="21"/>
      <c r="M141" s="2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1:49" x14ac:dyDescent="0.25">
      <c r="A142" s="3"/>
      <c r="B142" s="100">
        <v>15</v>
      </c>
      <c r="C142" s="101" t="s">
        <v>27</v>
      </c>
      <c r="D142" s="102">
        <v>5089</v>
      </c>
      <c r="E142" s="102">
        <v>6157.69</v>
      </c>
      <c r="F142" s="102">
        <v>11246.689999999999</v>
      </c>
      <c r="G142" s="102">
        <v>5065</v>
      </c>
      <c r="H142" s="102">
        <v>8610.5</v>
      </c>
      <c r="I142" s="102">
        <v>13675.5</v>
      </c>
      <c r="J142" s="102">
        <v>5089</v>
      </c>
      <c r="K142" s="103">
        <v>5089</v>
      </c>
      <c r="L142" s="21"/>
      <c r="M142" s="2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1:49" x14ac:dyDescent="0.25">
      <c r="A143" s="3"/>
      <c r="B143" s="100">
        <v>16</v>
      </c>
      <c r="C143" s="101" t="s">
        <v>15</v>
      </c>
      <c r="D143" s="102">
        <v>4077</v>
      </c>
      <c r="E143" s="102">
        <v>4933.17</v>
      </c>
      <c r="F143" s="102">
        <v>9010.17</v>
      </c>
      <c r="G143" s="102">
        <v>3784</v>
      </c>
      <c r="H143" s="102">
        <v>6432.8</v>
      </c>
      <c r="I143" s="102">
        <v>10216.799999999999</v>
      </c>
      <c r="J143" s="102">
        <v>4093</v>
      </c>
      <c r="K143" s="103">
        <v>4093</v>
      </c>
      <c r="L143" s="21"/>
      <c r="M143" s="2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1:49" x14ac:dyDescent="0.25">
      <c r="A144" s="3"/>
      <c r="B144" s="100">
        <v>17</v>
      </c>
      <c r="C144" s="101" t="s">
        <v>13</v>
      </c>
      <c r="D144" s="102">
        <v>318202</v>
      </c>
      <c r="E144" s="102">
        <v>385024.42</v>
      </c>
      <c r="F144" s="102">
        <v>703226.41999999993</v>
      </c>
      <c r="G144" s="102">
        <v>201182</v>
      </c>
      <c r="H144" s="102">
        <v>342009.39999999997</v>
      </c>
      <c r="I144" s="102">
        <v>543191.39999999991</v>
      </c>
      <c r="J144" s="102">
        <v>292682</v>
      </c>
      <c r="K144" s="103">
        <v>320783</v>
      </c>
      <c r="L144" s="21"/>
      <c r="M144" s="2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1:49" x14ac:dyDescent="0.25">
      <c r="A145" s="3"/>
      <c r="B145" s="100">
        <v>18</v>
      </c>
      <c r="C145" s="101" t="s">
        <v>24</v>
      </c>
      <c r="D145" s="102">
        <v>3598</v>
      </c>
      <c r="E145" s="102">
        <v>4353.58</v>
      </c>
      <c r="F145" s="102">
        <v>7951.58</v>
      </c>
      <c r="G145" s="102">
        <v>3447</v>
      </c>
      <c r="H145" s="102">
        <v>5859.9</v>
      </c>
      <c r="I145" s="102">
        <v>9306.9</v>
      </c>
      <c r="J145" s="102">
        <v>3598</v>
      </c>
      <c r="K145" s="103">
        <v>3598</v>
      </c>
      <c r="L145" s="21"/>
      <c r="M145" s="2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1:49" x14ac:dyDescent="0.25">
      <c r="A146" s="3"/>
      <c r="B146" s="100">
        <v>19</v>
      </c>
      <c r="C146" s="101" t="s">
        <v>58</v>
      </c>
      <c r="D146" s="102">
        <v>3767</v>
      </c>
      <c r="E146" s="102">
        <v>4558.07</v>
      </c>
      <c r="F146" s="102">
        <v>8325.07</v>
      </c>
      <c r="G146" s="102">
        <v>3781</v>
      </c>
      <c r="H146" s="102">
        <v>6427.7</v>
      </c>
      <c r="I146" s="102">
        <v>10208.700000000001</v>
      </c>
      <c r="J146" s="102">
        <v>3799</v>
      </c>
      <c r="K146" s="103">
        <v>3799</v>
      </c>
      <c r="L146" s="21"/>
      <c r="M146" s="2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1:49" x14ac:dyDescent="0.25">
      <c r="A147" s="3"/>
      <c r="B147" s="100">
        <v>20</v>
      </c>
      <c r="C147" s="101" t="s">
        <v>18</v>
      </c>
      <c r="D147" s="102">
        <v>30647</v>
      </c>
      <c r="E147" s="102">
        <v>37082.869999999995</v>
      </c>
      <c r="F147" s="102">
        <v>67729.87</v>
      </c>
      <c r="G147" s="102">
        <v>30914</v>
      </c>
      <c r="H147" s="102">
        <v>52553.799999999996</v>
      </c>
      <c r="I147" s="102">
        <v>83467.799999999988</v>
      </c>
      <c r="J147" s="102">
        <v>30892</v>
      </c>
      <c r="K147" s="103">
        <v>30920</v>
      </c>
      <c r="L147" s="21"/>
      <c r="M147" s="2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1:49" x14ac:dyDescent="0.25">
      <c r="A148" s="3"/>
      <c r="B148" s="100"/>
      <c r="C148" s="100" t="s">
        <v>30</v>
      </c>
      <c r="D148" s="104">
        <v>625957</v>
      </c>
      <c r="E148" s="104">
        <v>757407.96999999986</v>
      </c>
      <c r="F148" s="104">
        <v>1383364.9700000002</v>
      </c>
      <c r="G148" s="104">
        <v>509373</v>
      </c>
      <c r="H148" s="104">
        <v>865934.1</v>
      </c>
      <c r="I148" s="104">
        <v>1375307.0999999999</v>
      </c>
      <c r="J148" s="104">
        <v>605424</v>
      </c>
      <c r="K148" s="105">
        <v>634262</v>
      </c>
      <c r="L148" s="21"/>
      <c r="M148" s="2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1:49" ht="15.75" x14ac:dyDescent="0.25">
      <c r="A149" s="3"/>
      <c r="B149" s="40">
        <v>2012</v>
      </c>
      <c r="C149" s="40"/>
      <c r="D149" s="40"/>
      <c r="E149" s="40"/>
      <c r="F149" s="40"/>
      <c r="G149" s="40"/>
      <c r="H149" s="40"/>
      <c r="I149" s="40"/>
      <c r="J149" s="40"/>
      <c r="K149" s="106"/>
      <c r="L149" s="106"/>
      <c r="M149" s="106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1:49" x14ac:dyDescent="0.25">
      <c r="A150" s="3"/>
      <c r="B150" s="107" t="s">
        <v>4</v>
      </c>
      <c r="C150" s="108" t="s">
        <v>59</v>
      </c>
      <c r="D150" s="108" t="s">
        <v>6</v>
      </c>
      <c r="E150" s="108"/>
      <c r="F150" s="108"/>
      <c r="G150" s="108" t="s">
        <v>7</v>
      </c>
      <c r="H150" s="108"/>
      <c r="I150" s="108"/>
      <c r="J150" s="78" t="s">
        <v>8</v>
      </c>
      <c r="K150" s="109"/>
      <c r="L150" s="109"/>
      <c r="M150" s="109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1:49" x14ac:dyDescent="0.25">
      <c r="A151" s="3"/>
      <c r="B151" s="107"/>
      <c r="C151" s="108"/>
      <c r="D151" s="46" t="s">
        <v>10</v>
      </c>
      <c r="E151" s="78" t="s">
        <v>11</v>
      </c>
      <c r="F151" s="78" t="s">
        <v>12</v>
      </c>
      <c r="G151" s="46" t="s">
        <v>10</v>
      </c>
      <c r="H151" s="78" t="s">
        <v>11</v>
      </c>
      <c r="I151" s="78" t="s">
        <v>12</v>
      </c>
      <c r="J151" s="46" t="s">
        <v>10</v>
      </c>
      <c r="K151" s="110"/>
      <c r="L151" s="111"/>
      <c r="M151" s="11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1:49" x14ac:dyDescent="0.25">
      <c r="A152" s="3"/>
      <c r="B152" s="47">
        <v>1</v>
      </c>
      <c r="C152" s="48" t="s">
        <v>13</v>
      </c>
      <c r="D152" s="86">
        <v>266842</v>
      </c>
      <c r="E152" s="86">
        <f>+D152*1.21</f>
        <v>322878.82</v>
      </c>
      <c r="F152" s="86">
        <f>+E152+D152</f>
        <v>589720.82000000007</v>
      </c>
      <c r="G152" s="86">
        <v>170675</v>
      </c>
      <c r="H152" s="86">
        <f>+G152*1.7</f>
        <v>290147.5</v>
      </c>
      <c r="I152" s="86">
        <f>+H152+G152</f>
        <v>460822.5</v>
      </c>
      <c r="J152" s="86">
        <v>248389</v>
      </c>
      <c r="K152" s="112"/>
      <c r="L152" s="112"/>
      <c r="M152" s="11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1:49" x14ac:dyDescent="0.25">
      <c r="A153" s="3"/>
      <c r="B153" s="47">
        <f>+B152+1</f>
        <v>2</v>
      </c>
      <c r="C153" s="48" t="s">
        <v>14</v>
      </c>
      <c r="D153" s="86">
        <v>10884</v>
      </c>
      <c r="E153" s="86">
        <f t="shared" ref="E153:E176" si="24">+D153*1.21</f>
        <v>13169.64</v>
      </c>
      <c r="F153" s="86">
        <f t="shared" ref="F153:F176" si="25">+E153+D153</f>
        <v>24053.64</v>
      </c>
      <c r="G153" s="86">
        <v>9892</v>
      </c>
      <c r="H153" s="86">
        <f t="shared" ref="H153:H177" si="26">+G153*1.7</f>
        <v>16816.399999999998</v>
      </c>
      <c r="I153" s="86">
        <f t="shared" ref="I153:I177" si="27">+H153+G153</f>
        <v>26708.399999999998</v>
      </c>
      <c r="J153" s="86">
        <v>10842</v>
      </c>
      <c r="K153" s="112"/>
      <c r="L153" s="112"/>
      <c r="M153" s="11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1:49" x14ac:dyDescent="0.25">
      <c r="A154" s="3"/>
      <c r="B154" s="47">
        <f t="shared" ref="B154:B177" si="28">+B153+1</f>
        <v>3</v>
      </c>
      <c r="C154" s="48" t="s">
        <v>15</v>
      </c>
      <c r="D154" s="86">
        <v>6866</v>
      </c>
      <c r="E154" s="86">
        <f t="shared" si="24"/>
        <v>8307.86</v>
      </c>
      <c r="F154" s="86">
        <f t="shared" si="25"/>
        <v>15173.86</v>
      </c>
      <c r="G154" s="86">
        <v>6170</v>
      </c>
      <c r="H154" s="86">
        <f t="shared" si="26"/>
        <v>10489</v>
      </c>
      <c r="I154" s="86">
        <f t="shared" si="27"/>
        <v>16659</v>
      </c>
      <c r="J154" s="86">
        <v>6857</v>
      </c>
      <c r="K154" s="112"/>
      <c r="L154" s="112"/>
      <c r="M154" s="11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1:49" x14ac:dyDescent="0.25">
      <c r="A155" s="3"/>
      <c r="B155" s="47">
        <f t="shared" si="28"/>
        <v>4</v>
      </c>
      <c r="C155" s="48" t="s">
        <v>62</v>
      </c>
      <c r="D155" s="86">
        <v>1000</v>
      </c>
      <c r="E155" s="86">
        <f t="shared" si="24"/>
        <v>1210</v>
      </c>
      <c r="F155" s="86">
        <f t="shared" si="25"/>
        <v>2210</v>
      </c>
      <c r="G155" s="86">
        <v>470</v>
      </c>
      <c r="H155" s="86">
        <f t="shared" si="26"/>
        <v>799</v>
      </c>
      <c r="I155" s="86">
        <f t="shared" si="27"/>
        <v>1269</v>
      </c>
      <c r="J155" s="86">
        <v>1000</v>
      </c>
      <c r="K155" s="112"/>
      <c r="L155" s="112"/>
      <c r="M155" s="11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</row>
    <row r="156" spans="1:49" x14ac:dyDescent="0.25">
      <c r="A156" s="3"/>
      <c r="B156" s="47">
        <f t="shared" si="28"/>
        <v>5</v>
      </c>
      <c r="C156" s="48" t="s">
        <v>16</v>
      </c>
      <c r="D156" s="86">
        <v>4888</v>
      </c>
      <c r="E156" s="86">
        <f t="shared" si="24"/>
        <v>5914.48</v>
      </c>
      <c r="F156" s="86">
        <f t="shared" si="25"/>
        <v>10802.48</v>
      </c>
      <c r="G156" s="86">
        <v>3964</v>
      </c>
      <c r="H156" s="86">
        <f t="shared" si="26"/>
        <v>6738.8</v>
      </c>
      <c r="I156" s="86">
        <f t="shared" si="27"/>
        <v>10702.8</v>
      </c>
      <c r="J156" s="86">
        <v>4883</v>
      </c>
      <c r="K156" s="112"/>
      <c r="L156" s="112"/>
      <c r="M156" s="11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</row>
    <row r="157" spans="1:49" x14ac:dyDescent="0.25">
      <c r="A157" s="3"/>
      <c r="B157" s="47">
        <f t="shared" si="28"/>
        <v>6</v>
      </c>
      <c r="C157" s="48" t="s">
        <v>33</v>
      </c>
      <c r="D157" s="86">
        <v>2096</v>
      </c>
      <c r="E157" s="86">
        <f t="shared" si="24"/>
        <v>2536.16</v>
      </c>
      <c r="F157" s="86">
        <f t="shared" si="25"/>
        <v>4632.16</v>
      </c>
      <c r="G157" s="86">
        <v>1783</v>
      </c>
      <c r="H157" s="86">
        <f t="shared" si="26"/>
        <v>3031.1</v>
      </c>
      <c r="I157" s="86">
        <f t="shared" si="27"/>
        <v>4814.1000000000004</v>
      </c>
      <c r="J157" s="86">
        <v>2096</v>
      </c>
      <c r="K157" s="112"/>
      <c r="L157" s="112"/>
      <c r="M157" s="11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</row>
    <row r="158" spans="1:49" x14ac:dyDescent="0.25">
      <c r="A158" s="3"/>
      <c r="B158" s="47">
        <f t="shared" si="28"/>
        <v>7</v>
      </c>
      <c r="C158" s="48" t="s">
        <v>17</v>
      </c>
      <c r="D158" s="86">
        <v>171160</v>
      </c>
      <c r="E158" s="86">
        <f t="shared" si="24"/>
        <v>207103.6</v>
      </c>
      <c r="F158" s="86">
        <f t="shared" si="25"/>
        <v>378263.6</v>
      </c>
      <c r="G158" s="86">
        <v>164842</v>
      </c>
      <c r="H158" s="86">
        <f t="shared" si="26"/>
        <v>280231.39999999997</v>
      </c>
      <c r="I158" s="86">
        <f t="shared" si="27"/>
        <v>445073.39999999997</v>
      </c>
      <c r="J158" s="86">
        <v>171065</v>
      </c>
      <c r="K158" s="112"/>
      <c r="L158" s="112"/>
      <c r="M158" s="11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</row>
    <row r="159" spans="1:49" x14ac:dyDescent="0.25">
      <c r="A159" s="3"/>
      <c r="B159" s="47">
        <f t="shared" si="28"/>
        <v>8</v>
      </c>
      <c r="C159" s="48" t="s">
        <v>18</v>
      </c>
      <c r="D159" s="86">
        <v>33173</v>
      </c>
      <c r="E159" s="86">
        <f t="shared" si="24"/>
        <v>40139.33</v>
      </c>
      <c r="F159" s="86">
        <f t="shared" si="25"/>
        <v>73312.33</v>
      </c>
      <c r="G159" s="86">
        <v>33288</v>
      </c>
      <c r="H159" s="86">
        <f t="shared" si="26"/>
        <v>56589.599999999999</v>
      </c>
      <c r="I159" s="86">
        <f t="shared" si="27"/>
        <v>89877.6</v>
      </c>
      <c r="J159" s="86">
        <v>33280</v>
      </c>
      <c r="K159" s="112"/>
      <c r="L159" s="112"/>
      <c r="M159" s="11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</row>
    <row r="160" spans="1:49" x14ac:dyDescent="0.25">
      <c r="A160" s="3"/>
      <c r="B160" s="47">
        <f t="shared" si="28"/>
        <v>9</v>
      </c>
      <c r="C160" s="48" t="s">
        <v>19</v>
      </c>
      <c r="D160" s="86">
        <v>41252</v>
      </c>
      <c r="E160" s="86">
        <f t="shared" si="24"/>
        <v>49914.92</v>
      </c>
      <c r="F160" s="86">
        <f t="shared" si="25"/>
        <v>91166.92</v>
      </c>
      <c r="G160" s="86">
        <v>41161</v>
      </c>
      <c r="H160" s="86">
        <f t="shared" si="26"/>
        <v>69973.7</v>
      </c>
      <c r="I160" s="86">
        <f t="shared" si="27"/>
        <v>111134.7</v>
      </c>
      <c r="J160" s="86">
        <v>41175</v>
      </c>
      <c r="K160" s="112"/>
      <c r="L160" s="112"/>
      <c r="M160" s="11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</row>
    <row r="161" spans="1:49" x14ac:dyDescent="0.25">
      <c r="A161" s="3"/>
      <c r="B161" s="47">
        <f t="shared" si="28"/>
        <v>10</v>
      </c>
      <c r="C161" s="48" t="s">
        <v>63</v>
      </c>
      <c r="D161" s="86">
        <v>9726</v>
      </c>
      <c r="E161" s="86">
        <f t="shared" si="24"/>
        <v>11768.46</v>
      </c>
      <c r="F161" s="86">
        <f t="shared" si="25"/>
        <v>21494.46</v>
      </c>
      <c r="G161" s="86">
        <v>8470</v>
      </c>
      <c r="H161" s="86">
        <f t="shared" si="26"/>
        <v>14399</v>
      </c>
      <c r="I161" s="86">
        <f t="shared" si="27"/>
        <v>22869</v>
      </c>
      <c r="J161" s="86">
        <v>9294</v>
      </c>
      <c r="K161" s="112"/>
      <c r="L161" s="112"/>
      <c r="M161" s="11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</row>
    <row r="162" spans="1:49" x14ac:dyDescent="0.25">
      <c r="A162" s="3"/>
      <c r="B162" s="47">
        <f t="shared" si="28"/>
        <v>11</v>
      </c>
      <c r="C162" s="48" t="s">
        <v>21</v>
      </c>
      <c r="D162" s="86">
        <v>17058</v>
      </c>
      <c r="E162" s="86">
        <f t="shared" si="24"/>
        <v>20640.18</v>
      </c>
      <c r="F162" s="86">
        <f t="shared" si="25"/>
        <v>37698.18</v>
      </c>
      <c r="G162" s="86">
        <v>14389</v>
      </c>
      <c r="H162" s="86">
        <f t="shared" si="26"/>
        <v>24461.3</v>
      </c>
      <c r="I162" s="86">
        <f t="shared" si="27"/>
        <v>38850.300000000003</v>
      </c>
      <c r="J162" s="86">
        <v>15226</v>
      </c>
      <c r="K162" s="112"/>
      <c r="L162" s="112"/>
      <c r="M162" s="11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</row>
    <row r="163" spans="1:49" x14ac:dyDescent="0.25">
      <c r="A163" s="3"/>
      <c r="B163" s="47">
        <f t="shared" si="28"/>
        <v>12</v>
      </c>
      <c r="C163" s="48" t="s">
        <v>64</v>
      </c>
      <c r="D163" s="86">
        <v>68</v>
      </c>
      <c r="E163" s="86">
        <f t="shared" si="24"/>
        <v>82.28</v>
      </c>
      <c r="F163" s="86">
        <f t="shared" si="25"/>
        <v>150.28</v>
      </c>
      <c r="G163" s="86">
        <v>68</v>
      </c>
      <c r="H163" s="86">
        <f t="shared" si="26"/>
        <v>115.6</v>
      </c>
      <c r="I163" s="86">
        <f t="shared" si="27"/>
        <v>183.6</v>
      </c>
      <c r="J163" s="86">
        <v>68</v>
      </c>
      <c r="K163" s="112"/>
      <c r="L163" s="112"/>
      <c r="M163" s="11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</row>
    <row r="164" spans="1:49" x14ac:dyDescent="0.25">
      <c r="A164" s="3"/>
      <c r="B164" s="47">
        <f t="shared" si="28"/>
        <v>13</v>
      </c>
      <c r="C164" s="48" t="s">
        <v>65</v>
      </c>
      <c r="D164" s="86">
        <v>152</v>
      </c>
      <c r="E164" s="86">
        <f t="shared" si="24"/>
        <v>183.92</v>
      </c>
      <c r="F164" s="86">
        <f t="shared" si="25"/>
        <v>335.91999999999996</v>
      </c>
      <c r="G164" s="86">
        <v>155</v>
      </c>
      <c r="H164" s="86">
        <f t="shared" si="26"/>
        <v>263.5</v>
      </c>
      <c r="I164" s="86">
        <f t="shared" si="27"/>
        <v>418.5</v>
      </c>
      <c r="J164" s="86">
        <v>155</v>
      </c>
      <c r="K164" s="112"/>
      <c r="L164" s="112"/>
      <c r="M164" s="11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</row>
    <row r="165" spans="1:49" x14ac:dyDescent="0.25">
      <c r="A165" s="3"/>
      <c r="B165" s="47">
        <f t="shared" si="28"/>
        <v>14</v>
      </c>
      <c r="C165" s="48" t="s">
        <v>66</v>
      </c>
      <c r="D165" s="86">
        <v>556</v>
      </c>
      <c r="E165" s="86">
        <f t="shared" si="24"/>
        <v>672.76</v>
      </c>
      <c r="F165" s="86">
        <f t="shared" si="25"/>
        <v>1228.76</v>
      </c>
      <c r="G165" s="86">
        <v>556</v>
      </c>
      <c r="H165" s="86">
        <f t="shared" si="26"/>
        <v>945.19999999999993</v>
      </c>
      <c r="I165" s="86">
        <f t="shared" si="27"/>
        <v>1501.1999999999998</v>
      </c>
      <c r="J165" s="86">
        <v>556</v>
      </c>
      <c r="K165" s="112"/>
      <c r="L165" s="112"/>
      <c r="M165" s="11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</row>
    <row r="166" spans="1:49" x14ac:dyDescent="0.25">
      <c r="A166" s="3"/>
      <c r="B166" s="47">
        <f t="shared" si="28"/>
        <v>15</v>
      </c>
      <c r="C166" s="48" t="s">
        <v>52</v>
      </c>
      <c r="D166" s="86">
        <v>24331</v>
      </c>
      <c r="E166" s="86">
        <f t="shared" si="24"/>
        <v>29440.51</v>
      </c>
      <c r="F166" s="86">
        <f t="shared" si="25"/>
        <v>53771.509999999995</v>
      </c>
      <c r="G166" s="86">
        <v>21663</v>
      </c>
      <c r="H166" s="86">
        <f t="shared" si="26"/>
        <v>36827.1</v>
      </c>
      <c r="I166" s="86">
        <f t="shared" si="27"/>
        <v>58490.1</v>
      </c>
      <c r="J166" s="86">
        <v>23158</v>
      </c>
      <c r="K166" s="112"/>
      <c r="L166" s="112"/>
      <c r="M166" s="11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</row>
    <row r="167" spans="1:49" x14ac:dyDescent="0.25">
      <c r="A167" s="3"/>
      <c r="B167" s="47">
        <f t="shared" si="28"/>
        <v>16</v>
      </c>
      <c r="C167" s="48" t="s">
        <v>23</v>
      </c>
      <c r="D167" s="86">
        <v>4045</v>
      </c>
      <c r="E167" s="86">
        <f t="shared" si="24"/>
        <v>4894.45</v>
      </c>
      <c r="F167" s="86">
        <f t="shared" si="25"/>
        <v>8939.4500000000007</v>
      </c>
      <c r="G167" s="86">
        <v>3861</v>
      </c>
      <c r="H167" s="86">
        <f t="shared" si="26"/>
        <v>6563.7</v>
      </c>
      <c r="I167" s="86">
        <f t="shared" si="27"/>
        <v>10424.700000000001</v>
      </c>
      <c r="J167" s="86">
        <v>4042</v>
      </c>
      <c r="K167" s="112"/>
      <c r="L167" s="112"/>
      <c r="M167" s="11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</row>
    <row r="168" spans="1:49" x14ac:dyDescent="0.25">
      <c r="A168" s="3"/>
      <c r="B168" s="47">
        <f t="shared" si="28"/>
        <v>17</v>
      </c>
      <c r="C168" s="48" t="s">
        <v>58</v>
      </c>
      <c r="D168" s="86">
        <v>6085</v>
      </c>
      <c r="E168" s="86">
        <f t="shared" si="24"/>
        <v>7362.8499999999995</v>
      </c>
      <c r="F168" s="86">
        <f t="shared" si="25"/>
        <v>13447.849999999999</v>
      </c>
      <c r="G168" s="86">
        <v>5810</v>
      </c>
      <c r="H168" s="86">
        <f t="shared" si="26"/>
        <v>9877</v>
      </c>
      <c r="I168" s="86">
        <f t="shared" si="27"/>
        <v>15687</v>
      </c>
      <c r="J168" s="86">
        <v>6107</v>
      </c>
      <c r="K168" s="112"/>
      <c r="L168" s="112"/>
      <c r="M168" s="11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</row>
    <row r="169" spans="1:49" x14ac:dyDescent="0.25">
      <c r="A169" s="3"/>
      <c r="B169" s="47">
        <f t="shared" si="28"/>
        <v>18</v>
      </c>
      <c r="C169" s="48" t="s">
        <v>24</v>
      </c>
      <c r="D169" s="86">
        <v>5291</v>
      </c>
      <c r="E169" s="86">
        <f t="shared" si="24"/>
        <v>6402.11</v>
      </c>
      <c r="F169" s="86">
        <f t="shared" si="25"/>
        <v>11693.11</v>
      </c>
      <c r="G169" s="86">
        <v>4701</v>
      </c>
      <c r="H169" s="86">
        <f t="shared" si="26"/>
        <v>7991.7</v>
      </c>
      <c r="I169" s="86">
        <f t="shared" si="27"/>
        <v>12692.7</v>
      </c>
      <c r="J169" s="86">
        <v>4951</v>
      </c>
      <c r="K169" s="112"/>
      <c r="L169" s="112"/>
      <c r="M169" s="11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</row>
    <row r="170" spans="1:49" x14ac:dyDescent="0.25">
      <c r="A170" s="3"/>
      <c r="B170" s="47">
        <f t="shared" si="28"/>
        <v>19</v>
      </c>
      <c r="C170" s="48" t="s">
        <v>25</v>
      </c>
      <c r="D170" s="86">
        <v>11632</v>
      </c>
      <c r="E170" s="86">
        <f t="shared" si="24"/>
        <v>14074.72</v>
      </c>
      <c r="F170" s="86">
        <f t="shared" si="25"/>
        <v>25706.720000000001</v>
      </c>
      <c r="G170" s="86">
        <v>10416</v>
      </c>
      <c r="H170" s="86">
        <f t="shared" si="26"/>
        <v>17707.2</v>
      </c>
      <c r="I170" s="86">
        <f t="shared" si="27"/>
        <v>28123.200000000001</v>
      </c>
      <c r="J170" s="86">
        <v>11632</v>
      </c>
      <c r="K170" s="112"/>
      <c r="L170" s="112"/>
      <c r="M170" s="11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</row>
    <row r="171" spans="1:49" x14ac:dyDescent="0.25">
      <c r="A171" s="3"/>
      <c r="B171" s="47">
        <f t="shared" si="28"/>
        <v>20</v>
      </c>
      <c r="C171" s="48" t="s">
        <v>67</v>
      </c>
      <c r="D171" s="86">
        <v>45</v>
      </c>
      <c r="E171" s="86">
        <f t="shared" si="24"/>
        <v>54.449999999999996</v>
      </c>
      <c r="F171" s="86">
        <f t="shared" si="25"/>
        <v>99.449999999999989</v>
      </c>
      <c r="G171" s="86">
        <v>45</v>
      </c>
      <c r="H171" s="86">
        <f t="shared" si="26"/>
        <v>76.5</v>
      </c>
      <c r="I171" s="86">
        <f t="shared" si="27"/>
        <v>121.5</v>
      </c>
      <c r="J171" s="86">
        <v>45</v>
      </c>
      <c r="K171" s="112"/>
      <c r="L171" s="112"/>
      <c r="M171" s="11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</row>
    <row r="172" spans="1:49" x14ac:dyDescent="0.25">
      <c r="A172" s="3"/>
      <c r="B172" s="47">
        <f t="shared" si="28"/>
        <v>21</v>
      </c>
      <c r="C172" s="48" t="s">
        <v>26</v>
      </c>
      <c r="D172" s="86">
        <v>3853</v>
      </c>
      <c r="E172" s="86">
        <f t="shared" si="24"/>
        <v>4662.13</v>
      </c>
      <c r="F172" s="86">
        <f t="shared" si="25"/>
        <v>8515.130000000001</v>
      </c>
      <c r="G172" s="86">
        <v>3358</v>
      </c>
      <c r="H172" s="86">
        <f t="shared" si="26"/>
        <v>5708.5999999999995</v>
      </c>
      <c r="I172" s="86">
        <f t="shared" si="27"/>
        <v>9066.5999999999985</v>
      </c>
      <c r="J172" s="86">
        <v>3765</v>
      </c>
      <c r="K172" s="112"/>
      <c r="L172" s="112"/>
      <c r="M172" s="11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</row>
    <row r="173" spans="1:49" x14ac:dyDescent="0.25">
      <c r="A173" s="3"/>
      <c r="B173" s="47">
        <f t="shared" si="28"/>
        <v>22</v>
      </c>
      <c r="C173" s="48" t="s">
        <v>27</v>
      </c>
      <c r="D173" s="86">
        <v>8109</v>
      </c>
      <c r="E173" s="86">
        <f t="shared" si="24"/>
        <v>9811.89</v>
      </c>
      <c r="F173" s="86">
        <f t="shared" si="25"/>
        <v>17920.89</v>
      </c>
      <c r="G173" s="86">
        <v>7038</v>
      </c>
      <c r="H173" s="86">
        <f t="shared" si="26"/>
        <v>11964.6</v>
      </c>
      <c r="I173" s="86">
        <f t="shared" si="27"/>
        <v>19002.599999999999</v>
      </c>
      <c r="J173" s="86">
        <v>8022</v>
      </c>
      <c r="K173" s="112"/>
      <c r="L173" s="112"/>
      <c r="M173" s="11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</row>
    <row r="174" spans="1:49" x14ac:dyDescent="0.25">
      <c r="A174" s="3"/>
      <c r="B174" s="47">
        <f t="shared" si="28"/>
        <v>23</v>
      </c>
      <c r="C174" s="48" t="s">
        <v>68</v>
      </c>
      <c r="D174" s="86">
        <v>2943</v>
      </c>
      <c r="E174" s="86">
        <f t="shared" si="24"/>
        <v>3561.0299999999997</v>
      </c>
      <c r="F174" s="86">
        <f t="shared" si="25"/>
        <v>6504.03</v>
      </c>
      <c r="G174" s="86">
        <v>2628</v>
      </c>
      <c r="H174" s="86">
        <f t="shared" si="26"/>
        <v>4467.5999999999995</v>
      </c>
      <c r="I174" s="86">
        <f t="shared" si="27"/>
        <v>7095.5999999999995</v>
      </c>
      <c r="J174" s="86">
        <v>2943</v>
      </c>
      <c r="K174" s="112"/>
      <c r="L174" s="112"/>
      <c r="M174" s="11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</row>
    <row r="175" spans="1:49" x14ac:dyDescent="0.25">
      <c r="A175" s="3"/>
      <c r="B175" s="47">
        <f t="shared" si="28"/>
        <v>24</v>
      </c>
      <c r="C175" s="48" t="s">
        <v>56</v>
      </c>
      <c r="D175" s="86">
        <v>8451</v>
      </c>
      <c r="E175" s="86">
        <f t="shared" si="24"/>
        <v>10225.709999999999</v>
      </c>
      <c r="F175" s="86">
        <f t="shared" si="25"/>
        <v>18676.71</v>
      </c>
      <c r="G175" s="86">
        <v>7608</v>
      </c>
      <c r="H175" s="86">
        <f t="shared" si="26"/>
        <v>12933.6</v>
      </c>
      <c r="I175" s="86">
        <f t="shared" si="27"/>
        <v>20541.599999999999</v>
      </c>
      <c r="J175" s="86">
        <v>8302</v>
      </c>
      <c r="K175" s="112"/>
      <c r="L175" s="112"/>
      <c r="M175" s="11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</row>
    <row r="176" spans="1:49" x14ac:dyDescent="0.25">
      <c r="A176" s="3"/>
      <c r="B176" s="47">
        <f t="shared" si="28"/>
        <v>25</v>
      </c>
      <c r="C176" s="48" t="s">
        <v>29</v>
      </c>
      <c r="D176" s="86">
        <v>1581</v>
      </c>
      <c r="E176" s="86">
        <f t="shared" si="24"/>
        <v>1913.01</v>
      </c>
      <c r="F176" s="86">
        <f t="shared" si="25"/>
        <v>3494.01</v>
      </c>
      <c r="G176" s="86">
        <v>1388</v>
      </c>
      <c r="H176" s="86">
        <f t="shared" si="26"/>
        <v>2359.6</v>
      </c>
      <c r="I176" s="86">
        <f t="shared" si="27"/>
        <v>3747.6</v>
      </c>
      <c r="J176" s="86">
        <v>1581</v>
      </c>
      <c r="K176" s="112"/>
      <c r="L176" s="112"/>
      <c r="M176" s="11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</row>
    <row r="177" spans="1:49" x14ac:dyDescent="0.25">
      <c r="A177" s="3"/>
      <c r="B177" s="47">
        <f t="shared" si="28"/>
        <v>26</v>
      </c>
      <c r="C177" s="48" t="s">
        <v>69</v>
      </c>
      <c r="D177" s="86"/>
      <c r="E177" s="86"/>
      <c r="F177" s="86"/>
      <c r="G177" s="86"/>
      <c r="H177" s="86">
        <f t="shared" si="26"/>
        <v>0</v>
      </c>
      <c r="I177" s="86">
        <f t="shared" si="27"/>
        <v>0</v>
      </c>
      <c r="J177" s="86"/>
      <c r="K177" s="112"/>
      <c r="L177" s="112"/>
      <c r="M177" s="11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</row>
    <row r="178" spans="1:49" x14ac:dyDescent="0.25">
      <c r="A178" s="3"/>
      <c r="B178" s="107" t="s">
        <v>70</v>
      </c>
      <c r="C178" s="107"/>
      <c r="D178" s="54">
        <f t="shared" ref="D178:J178" si="29">SUM(D152:D177)</f>
        <v>642087</v>
      </c>
      <c r="E178" s="54">
        <f t="shared" si="29"/>
        <v>776925.2699999999</v>
      </c>
      <c r="F178" s="54">
        <f t="shared" si="29"/>
        <v>1419012.2699999998</v>
      </c>
      <c r="G178" s="54">
        <f t="shared" si="29"/>
        <v>524399</v>
      </c>
      <c r="H178" s="54">
        <f t="shared" si="29"/>
        <v>891478.29999999958</v>
      </c>
      <c r="I178" s="54">
        <f t="shared" si="29"/>
        <v>1415877.3000000005</v>
      </c>
      <c r="J178" s="54">
        <f t="shared" si="29"/>
        <v>619434</v>
      </c>
      <c r="K178" s="112"/>
      <c r="L178" s="112"/>
      <c r="M178" s="11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</row>
    <row r="179" spans="1:49" ht="15.75" x14ac:dyDescent="0.25">
      <c r="A179" s="3"/>
      <c r="B179" s="90">
        <v>2013</v>
      </c>
      <c r="C179" s="90"/>
      <c r="D179" s="90"/>
      <c r="E179" s="90"/>
      <c r="F179" s="90"/>
      <c r="G179" s="90"/>
      <c r="H179" s="90"/>
      <c r="I179" s="90"/>
      <c r="J179" s="90"/>
      <c r="K179" s="7"/>
      <c r="L179" s="7"/>
      <c r="M179" s="7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</row>
    <row r="180" spans="1:49" x14ac:dyDescent="0.25">
      <c r="A180" s="3"/>
      <c r="B180" s="113" t="s">
        <v>4</v>
      </c>
      <c r="C180" s="93" t="s">
        <v>59</v>
      </c>
      <c r="D180" s="93" t="s">
        <v>6</v>
      </c>
      <c r="E180" s="93"/>
      <c r="F180" s="93"/>
      <c r="G180" s="93" t="s">
        <v>7</v>
      </c>
      <c r="H180" s="93"/>
      <c r="I180" s="93"/>
      <c r="J180" s="94" t="s">
        <v>8</v>
      </c>
      <c r="K180" s="114"/>
      <c r="L180" s="114"/>
      <c r="M180" s="114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</row>
    <row r="181" spans="1:49" x14ac:dyDescent="0.25">
      <c r="A181" s="3"/>
      <c r="B181" s="113"/>
      <c r="C181" s="93"/>
      <c r="D181" s="97" t="s">
        <v>10</v>
      </c>
      <c r="E181" s="94" t="s">
        <v>11</v>
      </c>
      <c r="F181" s="94" t="s">
        <v>12</v>
      </c>
      <c r="G181" s="97" t="s">
        <v>10</v>
      </c>
      <c r="H181" s="94" t="s">
        <v>11</v>
      </c>
      <c r="I181" s="94" t="s">
        <v>12</v>
      </c>
      <c r="J181" s="97" t="s">
        <v>10</v>
      </c>
      <c r="K181" s="115"/>
      <c r="L181" s="99"/>
      <c r="M181" s="99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</row>
    <row r="182" spans="1:49" x14ac:dyDescent="0.25">
      <c r="A182" s="3"/>
      <c r="B182" s="100">
        <v>1</v>
      </c>
      <c r="C182" s="101" t="s">
        <v>13</v>
      </c>
      <c r="D182" s="102">
        <v>276118</v>
      </c>
      <c r="E182" s="102">
        <f>+D182*1.21</f>
        <v>334102.77999999997</v>
      </c>
      <c r="F182" s="102">
        <f>+E182+D182</f>
        <v>610220.78</v>
      </c>
      <c r="G182" s="102">
        <v>173209</v>
      </c>
      <c r="H182" s="102">
        <f>+G182*1.7</f>
        <v>294455.3</v>
      </c>
      <c r="I182" s="102">
        <f>+H182+G182</f>
        <v>467664.3</v>
      </c>
      <c r="J182" s="102">
        <v>256044</v>
      </c>
      <c r="K182" s="21"/>
      <c r="L182" s="21"/>
      <c r="M182" s="21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</row>
    <row r="183" spans="1:49" x14ac:dyDescent="0.25">
      <c r="A183" s="3"/>
      <c r="B183" s="100">
        <f>+B182+1</f>
        <v>2</v>
      </c>
      <c r="C183" s="101" t="s">
        <v>14</v>
      </c>
      <c r="D183" s="102">
        <v>11315</v>
      </c>
      <c r="E183" s="102">
        <f t="shared" ref="E183:E207" si="30">+D183*1.21</f>
        <v>13691.15</v>
      </c>
      <c r="F183" s="102">
        <f t="shared" ref="F183:F207" si="31">+E183+D183</f>
        <v>25006.15</v>
      </c>
      <c r="G183" s="102">
        <v>10273</v>
      </c>
      <c r="H183" s="102">
        <f t="shared" ref="H183:H207" si="32">+G183*1.7</f>
        <v>17464.099999999999</v>
      </c>
      <c r="I183" s="102">
        <f t="shared" ref="I183:I207" si="33">+H183+G183</f>
        <v>27737.1</v>
      </c>
      <c r="J183" s="102">
        <v>11263</v>
      </c>
      <c r="K183" s="21"/>
      <c r="L183" s="21"/>
      <c r="M183" s="21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</row>
    <row r="184" spans="1:49" x14ac:dyDescent="0.25">
      <c r="A184" s="3"/>
      <c r="B184" s="100">
        <f t="shared" ref="B184:B207" si="34">+B183+1</f>
        <v>3</v>
      </c>
      <c r="C184" s="101" t="s">
        <v>15</v>
      </c>
      <c r="D184" s="102">
        <v>7184</v>
      </c>
      <c r="E184" s="102">
        <f t="shared" si="30"/>
        <v>8692.64</v>
      </c>
      <c r="F184" s="102">
        <f t="shared" si="31"/>
        <v>15876.64</v>
      </c>
      <c r="G184" s="102">
        <v>6477</v>
      </c>
      <c r="H184" s="102">
        <f t="shared" si="32"/>
        <v>11010.9</v>
      </c>
      <c r="I184" s="102">
        <f t="shared" si="33"/>
        <v>17487.900000000001</v>
      </c>
      <c r="J184" s="102">
        <v>7168</v>
      </c>
      <c r="K184" s="21"/>
      <c r="L184" s="21"/>
      <c r="M184" s="21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</row>
    <row r="185" spans="1:49" x14ac:dyDescent="0.25">
      <c r="A185" s="3"/>
      <c r="B185" s="100">
        <f t="shared" si="34"/>
        <v>4</v>
      </c>
      <c r="C185" s="101" t="s">
        <v>62</v>
      </c>
      <c r="D185" s="102">
        <v>1052</v>
      </c>
      <c r="E185" s="102">
        <f t="shared" si="30"/>
        <v>1272.92</v>
      </c>
      <c r="F185" s="102">
        <f t="shared" si="31"/>
        <v>2324.92</v>
      </c>
      <c r="G185" s="102">
        <v>536</v>
      </c>
      <c r="H185" s="102">
        <f t="shared" si="32"/>
        <v>911.19999999999993</v>
      </c>
      <c r="I185" s="102">
        <f t="shared" si="33"/>
        <v>1447.1999999999998</v>
      </c>
      <c r="J185" s="102">
        <v>1052</v>
      </c>
      <c r="K185" s="21"/>
      <c r="L185" s="21"/>
      <c r="M185" s="2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</row>
    <row r="186" spans="1:49" x14ac:dyDescent="0.25">
      <c r="A186" s="3"/>
      <c r="B186" s="100">
        <f t="shared" si="34"/>
        <v>5</v>
      </c>
      <c r="C186" s="101" t="s">
        <v>16</v>
      </c>
      <c r="D186" s="102">
        <v>4657</v>
      </c>
      <c r="E186" s="102">
        <f t="shared" si="30"/>
        <v>5634.97</v>
      </c>
      <c r="F186" s="102">
        <f t="shared" si="31"/>
        <v>10291.970000000001</v>
      </c>
      <c r="G186" s="102">
        <v>3819</v>
      </c>
      <c r="H186" s="102">
        <f t="shared" si="32"/>
        <v>6492.3</v>
      </c>
      <c r="I186" s="102">
        <f t="shared" si="33"/>
        <v>10311.299999999999</v>
      </c>
      <c r="J186" s="102">
        <v>4652</v>
      </c>
      <c r="K186" s="21"/>
      <c r="L186" s="21"/>
      <c r="M186" s="2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</row>
    <row r="187" spans="1:49" x14ac:dyDescent="0.25">
      <c r="A187" s="3"/>
      <c r="B187" s="100">
        <f t="shared" si="34"/>
        <v>6</v>
      </c>
      <c r="C187" s="101" t="s">
        <v>33</v>
      </c>
      <c r="D187" s="102">
        <v>2430</v>
      </c>
      <c r="E187" s="102">
        <f t="shared" si="30"/>
        <v>2940.2999999999997</v>
      </c>
      <c r="F187" s="102">
        <f t="shared" si="31"/>
        <v>5370.2999999999993</v>
      </c>
      <c r="G187" s="102">
        <v>1751</v>
      </c>
      <c r="H187" s="102">
        <f t="shared" si="32"/>
        <v>2976.7</v>
      </c>
      <c r="I187" s="102">
        <f t="shared" si="33"/>
        <v>4727.7</v>
      </c>
      <c r="J187" s="102">
        <v>2430</v>
      </c>
      <c r="K187" s="21"/>
      <c r="L187" s="21"/>
      <c r="M187" s="2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</row>
    <row r="188" spans="1:49" x14ac:dyDescent="0.25">
      <c r="A188" s="3"/>
      <c r="B188" s="100">
        <f t="shared" si="34"/>
        <v>7</v>
      </c>
      <c r="C188" s="101" t="s">
        <v>17</v>
      </c>
      <c r="D188" s="102">
        <v>169875</v>
      </c>
      <c r="E188" s="102">
        <f t="shared" si="30"/>
        <v>205548.75</v>
      </c>
      <c r="F188" s="102">
        <f t="shared" si="31"/>
        <v>375423.75</v>
      </c>
      <c r="G188" s="102">
        <v>164137</v>
      </c>
      <c r="H188" s="102">
        <f t="shared" si="32"/>
        <v>279032.89999999997</v>
      </c>
      <c r="I188" s="102">
        <f t="shared" si="33"/>
        <v>443169.89999999997</v>
      </c>
      <c r="J188" s="102">
        <v>170003</v>
      </c>
      <c r="K188" s="21"/>
      <c r="L188" s="21"/>
      <c r="M188" s="2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</row>
    <row r="189" spans="1:49" x14ac:dyDescent="0.25">
      <c r="A189" s="3"/>
      <c r="B189" s="100">
        <f t="shared" si="34"/>
        <v>8</v>
      </c>
      <c r="C189" s="101" t="s">
        <v>18</v>
      </c>
      <c r="D189" s="102">
        <v>32122</v>
      </c>
      <c r="E189" s="102">
        <f t="shared" si="30"/>
        <v>38867.619999999995</v>
      </c>
      <c r="F189" s="102">
        <f t="shared" si="31"/>
        <v>70989.62</v>
      </c>
      <c r="G189" s="102">
        <v>34665</v>
      </c>
      <c r="H189" s="102">
        <f t="shared" si="32"/>
        <v>58930.5</v>
      </c>
      <c r="I189" s="102">
        <f t="shared" si="33"/>
        <v>93595.5</v>
      </c>
      <c r="J189" s="102">
        <v>34664</v>
      </c>
      <c r="K189" s="21"/>
      <c r="L189" s="21"/>
      <c r="M189" s="2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</row>
    <row r="190" spans="1:49" x14ac:dyDescent="0.25">
      <c r="A190" s="3"/>
      <c r="B190" s="100">
        <f t="shared" si="34"/>
        <v>9</v>
      </c>
      <c r="C190" s="101" t="s">
        <v>19</v>
      </c>
      <c r="D190" s="102">
        <v>42020</v>
      </c>
      <c r="E190" s="102">
        <f t="shared" si="30"/>
        <v>50844.2</v>
      </c>
      <c r="F190" s="102">
        <f t="shared" si="31"/>
        <v>92864.2</v>
      </c>
      <c r="G190" s="102">
        <v>41992</v>
      </c>
      <c r="H190" s="102">
        <f t="shared" si="32"/>
        <v>71386.399999999994</v>
      </c>
      <c r="I190" s="102">
        <f t="shared" si="33"/>
        <v>113378.4</v>
      </c>
      <c r="J190" s="102">
        <v>42013</v>
      </c>
      <c r="K190" s="21"/>
      <c r="L190" s="21"/>
      <c r="M190" s="2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</row>
    <row r="191" spans="1:49" x14ac:dyDescent="0.25">
      <c r="A191" s="3"/>
      <c r="B191" s="100">
        <f t="shared" si="34"/>
        <v>10</v>
      </c>
      <c r="C191" s="101" t="s">
        <v>63</v>
      </c>
      <c r="D191" s="102">
        <v>9383</v>
      </c>
      <c r="E191" s="102">
        <f t="shared" si="30"/>
        <v>11353.43</v>
      </c>
      <c r="F191" s="102">
        <f t="shared" si="31"/>
        <v>20736.43</v>
      </c>
      <c r="G191" s="102">
        <v>8151</v>
      </c>
      <c r="H191" s="102">
        <f t="shared" si="32"/>
        <v>13856.699999999999</v>
      </c>
      <c r="I191" s="102">
        <f t="shared" si="33"/>
        <v>22007.699999999997</v>
      </c>
      <c r="J191" s="102">
        <v>8939</v>
      </c>
      <c r="K191" s="21"/>
      <c r="L191" s="21"/>
      <c r="M191" s="2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</row>
    <row r="192" spans="1:49" x14ac:dyDescent="0.25">
      <c r="A192" s="3"/>
      <c r="B192" s="100">
        <f t="shared" si="34"/>
        <v>11</v>
      </c>
      <c r="C192" s="101" t="s">
        <v>21</v>
      </c>
      <c r="D192" s="102">
        <v>17182</v>
      </c>
      <c r="E192" s="102">
        <f t="shared" si="30"/>
        <v>20790.22</v>
      </c>
      <c r="F192" s="102">
        <f t="shared" si="31"/>
        <v>37972.22</v>
      </c>
      <c r="G192" s="102">
        <v>14523</v>
      </c>
      <c r="H192" s="102">
        <f t="shared" si="32"/>
        <v>24689.1</v>
      </c>
      <c r="I192" s="102">
        <f t="shared" si="33"/>
        <v>39212.1</v>
      </c>
      <c r="J192" s="102">
        <v>15316</v>
      </c>
      <c r="K192" s="21"/>
      <c r="L192" s="21"/>
      <c r="M192" s="2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</row>
    <row r="193" spans="1:49" x14ac:dyDescent="0.25">
      <c r="A193" s="3"/>
      <c r="B193" s="100">
        <f t="shared" si="34"/>
        <v>12</v>
      </c>
      <c r="C193" s="101" t="s">
        <v>71</v>
      </c>
      <c r="D193" s="102">
        <v>3436</v>
      </c>
      <c r="E193" s="102">
        <f t="shared" si="30"/>
        <v>4157.5599999999995</v>
      </c>
      <c r="F193" s="102">
        <f t="shared" si="31"/>
        <v>7593.5599999999995</v>
      </c>
      <c r="G193" s="102">
        <v>3244</v>
      </c>
      <c r="H193" s="102">
        <f t="shared" si="32"/>
        <v>5514.8</v>
      </c>
      <c r="I193" s="102">
        <f t="shared" si="33"/>
        <v>8758.7999999999993</v>
      </c>
      <c r="J193" s="102">
        <v>3436</v>
      </c>
      <c r="K193" s="21"/>
      <c r="L193" s="21"/>
      <c r="M193" s="2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</row>
    <row r="194" spans="1:49" x14ac:dyDescent="0.25">
      <c r="A194" s="3"/>
      <c r="B194" s="100">
        <f t="shared" si="34"/>
        <v>13</v>
      </c>
      <c r="C194" s="101" t="s">
        <v>64</v>
      </c>
      <c r="D194" s="102">
        <v>67</v>
      </c>
      <c r="E194" s="102">
        <f t="shared" si="30"/>
        <v>81.069999999999993</v>
      </c>
      <c r="F194" s="102">
        <f t="shared" si="31"/>
        <v>148.07</v>
      </c>
      <c r="G194" s="102">
        <v>67</v>
      </c>
      <c r="H194" s="102">
        <f t="shared" si="32"/>
        <v>113.89999999999999</v>
      </c>
      <c r="I194" s="102">
        <f t="shared" si="33"/>
        <v>180.89999999999998</v>
      </c>
      <c r="J194" s="102">
        <v>67</v>
      </c>
      <c r="K194" s="21"/>
      <c r="L194" s="21"/>
      <c r="M194" s="2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</row>
    <row r="195" spans="1:49" x14ac:dyDescent="0.25">
      <c r="A195" s="3"/>
      <c r="B195" s="100">
        <f t="shared" si="34"/>
        <v>14</v>
      </c>
      <c r="C195" s="101" t="s">
        <v>65</v>
      </c>
      <c r="D195" s="102">
        <v>176</v>
      </c>
      <c r="E195" s="102">
        <f t="shared" si="30"/>
        <v>212.95999999999998</v>
      </c>
      <c r="F195" s="102">
        <f t="shared" si="31"/>
        <v>388.96</v>
      </c>
      <c r="G195" s="102">
        <v>179</v>
      </c>
      <c r="H195" s="102">
        <f t="shared" si="32"/>
        <v>304.3</v>
      </c>
      <c r="I195" s="102">
        <f t="shared" si="33"/>
        <v>483.3</v>
      </c>
      <c r="J195" s="102">
        <v>179</v>
      </c>
      <c r="K195" s="21"/>
      <c r="L195" s="21"/>
      <c r="M195" s="2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</row>
    <row r="196" spans="1:49" x14ac:dyDescent="0.25">
      <c r="A196" s="3"/>
      <c r="B196" s="100">
        <f t="shared" si="34"/>
        <v>15</v>
      </c>
      <c r="C196" s="101" t="s">
        <v>66</v>
      </c>
      <c r="D196" s="102">
        <v>700</v>
      </c>
      <c r="E196" s="102">
        <f t="shared" si="30"/>
        <v>847</v>
      </c>
      <c r="F196" s="102">
        <f t="shared" si="31"/>
        <v>1547</v>
      </c>
      <c r="G196" s="102">
        <v>700</v>
      </c>
      <c r="H196" s="102">
        <f t="shared" si="32"/>
        <v>1190</v>
      </c>
      <c r="I196" s="102">
        <f t="shared" si="33"/>
        <v>1890</v>
      </c>
      <c r="J196" s="102">
        <v>700</v>
      </c>
      <c r="K196" s="21"/>
      <c r="L196" s="21"/>
      <c r="M196" s="2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</row>
    <row r="197" spans="1:49" x14ac:dyDescent="0.25">
      <c r="A197" s="3"/>
      <c r="B197" s="100">
        <f t="shared" si="34"/>
        <v>16</v>
      </c>
      <c r="C197" s="101" t="s">
        <v>52</v>
      </c>
      <c r="D197" s="102">
        <v>22798</v>
      </c>
      <c r="E197" s="102">
        <f t="shared" si="30"/>
        <v>27585.579999999998</v>
      </c>
      <c r="F197" s="102">
        <f t="shared" si="31"/>
        <v>50383.58</v>
      </c>
      <c r="G197" s="102">
        <v>19607</v>
      </c>
      <c r="H197" s="102">
        <f t="shared" si="32"/>
        <v>33331.9</v>
      </c>
      <c r="I197" s="102">
        <f t="shared" si="33"/>
        <v>52938.9</v>
      </c>
      <c r="J197" s="102">
        <v>21095</v>
      </c>
      <c r="K197" s="21"/>
      <c r="L197" s="21"/>
      <c r="M197" s="2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</row>
    <row r="198" spans="1:49" x14ac:dyDescent="0.25">
      <c r="A198" s="3"/>
      <c r="B198" s="100">
        <f t="shared" si="34"/>
        <v>17</v>
      </c>
      <c r="C198" s="101" t="s">
        <v>23</v>
      </c>
      <c r="D198" s="102">
        <v>4181</v>
      </c>
      <c r="E198" s="102">
        <f t="shared" si="30"/>
        <v>5059.01</v>
      </c>
      <c r="F198" s="102">
        <f t="shared" si="31"/>
        <v>9240.01</v>
      </c>
      <c r="G198" s="102">
        <v>3966</v>
      </c>
      <c r="H198" s="102">
        <f t="shared" si="32"/>
        <v>6742.2</v>
      </c>
      <c r="I198" s="102">
        <f t="shared" si="33"/>
        <v>10708.2</v>
      </c>
      <c r="J198" s="102">
        <v>4177</v>
      </c>
      <c r="K198" s="21"/>
      <c r="L198" s="21"/>
      <c r="M198" s="2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</row>
    <row r="199" spans="1:49" x14ac:dyDescent="0.25">
      <c r="A199" s="3"/>
      <c r="B199" s="100">
        <f t="shared" si="34"/>
        <v>18</v>
      </c>
      <c r="C199" s="101" t="s">
        <v>58</v>
      </c>
      <c r="D199" s="102">
        <v>6582</v>
      </c>
      <c r="E199" s="102">
        <f t="shared" si="30"/>
        <v>7964.2199999999993</v>
      </c>
      <c r="F199" s="102">
        <f t="shared" si="31"/>
        <v>14546.22</v>
      </c>
      <c r="G199" s="102">
        <v>6263</v>
      </c>
      <c r="H199" s="102">
        <f t="shared" si="32"/>
        <v>10647.1</v>
      </c>
      <c r="I199" s="102">
        <f t="shared" si="33"/>
        <v>16910.099999999999</v>
      </c>
      <c r="J199" s="102">
        <v>6595</v>
      </c>
      <c r="K199" s="21"/>
      <c r="L199" s="21"/>
      <c r="M199" s="2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</row>
    <row r="200" spans="1:49" x14ac:dyDescent="0.25">
      <c r="A200" s="3"/>
      <c r="B200" s="100">
        <f t="shared" si="34"/>
        <v>19</v>
      </c>
      <c r="C200" s="101" t="s">
        <v>24</v>
      </c>
      <c r="D200" s="102">
        <v>5585</v>
      </c>
      <c r="E200" s="102">
        <f t="shared" si="30"/>
        <v>6757.8499999999995</v>
      </c>
      <c r="F200" s="102">
        <f t="shared" si="31"/>
        <v>12342.849999999999</v>
      </c>
      <c r="G200" s="102">
        <v>5013</v>
      </c>
      <c r="H200" s="102">
        <f t="shared" si="32"/>
        <v>8522.1</v>
      </c>
      <c r="I200" s="102">
        <f t="shared" si="33"/>
        <v>13535.1</v>
      </c>
      <c r="J200" s="102">
        <v>5250</v>
      </c>
      <c r="K200" s="21"/>
      <c r="L200" s="21"/>
      <c r="M200" s="2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</row>
    <row r="201" spans="1:49" x14ac:dyDescent="0.25">
      <c r="A201" s="3"/>
      <c r="B201" s="100">
        <f t="shared" si="34"/>
        <v>20</v>
      </c>
      <c r="C201" s="101" t="s">
        <v>25</v>
      </c>
      <c r="D201" s="102">
        <v>14091</v>
      </c>
      <c r="E201" s="102">
        <f t="shared" si="30"/>
        <v>17050.11</v>
      </c>
      <c r="F201" s="102">
        <f t="shared" si="31"/>
        <v>31141.11</v>
      </c>
      <c r="G201" s="102">
        <v>12887</v>
      </c>
      <c r="H201" s="102">
        <f t="shared" si="32"/>
        <v>21907.899999999998</v>
      </c>
      <c r="I201" s="102">
        <f t="shared" si="33"/>
        <v>34794.899999999994</v>
      </c>
      <c r="J201" s="102">
        <v>14076</v>
      </c>
      <c r="K201" s="21"/>
      <c r="L201" s="21"/>
      <c r="M201" s="2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</row>
    <row r="202" spans="1:49" x14ac:dyDescent="0.25">
      <c r="A202" s="3"/>
      <c r="B202" s="100">
        <f t="shared" si="34"/>
        <v>21</v>
      </c>
      <c r="C202" s="101" t="s">
        <v>67</v>
      </c>
      <c r="D202" s="102">
        <v>46</v>
      </c>
      <c r="E202" s="102">
        <f t="shared" si="30"/>
        <v>55.66</v>
      </c>
      <c r="F202" s="102">
        <f t="shared" si="31"/>
        <v>101.66</v>
      </c>
      <c r="G202" s="102">
        <v>46</v>
      </c>
      <c r="H202" s="102">
        <f t="shared" si="32"/>
        <v>78.2</v>
      </c>
      <c r="I202" s="102">
        <f t="shared" si="33"/>
        <v>124.2</v>
      </c>
      <c r="J202" s="102">
        <v>46</v>
      </c>
      <c r="K202" s="21"/>
      <c r="L202" s="21"/>
      <c r="M202" s="2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</row>
    <row r="203" spans="1:49" x14ac:dyDescent="0.25">
      <c r="A203" s="3"/>
      <c r="B203" s="100">
        <f t="shared" si="34"/>
        <v>22</v>
      </c>
      <c r="C203" s="101" t="s">
        <v>26</v>
      </c>
      <c r="D203" s="102">
        <v>3789</v>
      </c>
      <c r="E203" s="102">
        <f t="shared" si="30"/>
        <v>4584.6899999999996</v>
      </c>
      <c r="F203" s="102">
        <f t="shared" si="31"/>
        <v>8373.6899999999987</v>
      </c>
      <c r="G203" s="102">
        <v>3294</v>
      </c>
      <c r="H203" s="102">
        <f t="shared" si="32"/>
        <v>5599.8</v>
      </c>
      <c r="I203" s="102">
        <f t="shared" si="33"/>
        <v>8893.7999999999993</v>
      </c>
      <c r="J203" s="102">
        <v>3697</v>
      </c>
      <c r="K203" s="21"/>
      <c r="L203" s="21"/>
      <c r="M203" s="2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</row>
    <row r="204" spans="1:49" x14ac:dyDescent="0.25">
      <c r="A204" s="3"/>
      <c r="B204" s="100">
        <f t="shared" si="34"/>
        <v>23</v>
      </c>
      <c r="C204" s="101" t="s">
        <v>27</v>
      </c>
      <c r="D204" s="102">
        <v>8842</v>
      </c>
      <c r="E204" s="102">
        <f t="shared" si="30"/>
        <v>10698.82</v>
      </c>
      <c r="F204" s="102">
        <f t="shared" si="31"/>
        <v>19540.82</v>
      </c>
      <c r="G204" s="102">
        <v>7707</v>
      </c>
      <c r="H204" s="102">
        <f t="shared" si="32"/>
        <v>13101.9</v>
      </c>
      <c r="I204" s="102">
        <f t="shared" si="33"/>
        <v>20808.900000000001</v>
      </c>
      <c r="J204" s="102">
        <v>8744</v>
      </c>
      <c r="K204" s="21"/>
      <c r="L204" s="21"/>
      <c r="M204" s="2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</row>
    <row r="205" spans="1:49" x14ac:dyDescent="0.25">
      <c r="A205" s="3"/>
      <c r="B205" s="100">
        <f t="shared" si="34"/>
        <v>24</v>
      </c>
      <c r="C205" s="101" t="s">
        <v>68</v>
      </c>
      <c r="D205" s="102">
        <v>3611</v>
      </c>
      <c r="E205" s="102">
        <f t="shared" si="30"/>
        <v>4369.3099999999995</v>
      </c>
      <c r="F205" s="102">
        <f t="shared" si="31"/>
        <v>7980.3099999999995</v>
      </c>
      <c r="G205" s="102">
        <v>3248</v>
      </c>
      <c r="H205" s="102">
        <f t="shared" si="32"/>
        <v>5521.5999999999995</v>
      </c>
      <c r="I205" s="102">
        <f t="shared" si="33"/>
        <v>8769.5999999999985</v>
      </c>
      <c r="J205" s="102">
        <v>3611</v>
      </c>
      <c r="K205" s="21"/>
      <c r="L205" s="21"/>
      <c r="M205" s="2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</row>
    <row r="206" spans="1:49" x14ac:dyDescent="0.25">
      <c r="A206" s="3"/>
      <c r="B206" s="100">
        <f t="shared" si="34"/>
        <v>25</v>
      </c>
      <c r="C206" s="101" t="s">
        <v>56</v>
      </c>
      <c r="D206" s="102">
        <v>8188</v>
      </c>
      <c r="E206" s="102">
        <f t="shared" si="30"/>
        <v>9907.48</v>
      </c>
      <c r="F206" s="102">
        <f t="shared" si="31"/>
        <v>18095.48</v>
      </c>
      <c r="G206" s="102">
        <v>7331</v>
      </c>
      <c r="H206" s="102">
        <f t="shared" si="32"/>
        <v>12462.699999999999</v>
      </c>
      <c r="I206" s="102">
        <f t="shared" si="33"/>
        <v>19793.699999999997</v>
      </c>
      <c r="J206" s="102">
        <v>8023</v>
      </c>
      <c r="K206" s="21"/>
      <c r="L206" s="21"/>
      <c r="M206" s="2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</row>
    <row r="207" spans="1:49" x14ac:dyDescent="0.25">
      <c r="A207" s="3"/>
      <c r="B207" s="100">
        <f t="shared" si="34"/>
        <v>26</v>
      </c>
      <c r="C207" s="101" t="s">
        <v>29</v>
      </c>
      <c r="D207" s="102">
        <v>1435</v>
      </c>
      <c r="E207" s="102">
        <f t="shared" si="30"/>
        <v>1736.35</v>
      </c>
      <c r="F207" s="102">
        <f t="shared" si="31"/>
        <v>3171.35</v>
      </c>
      <c r="G207" s="102">
        <v>1247</v>
      </c>
      <c r="H207" s="102">
        <f t="shared" si="32"/>
        <v>2119.9</v>
      </c>
      <c r="I207" s="102">
        <f t="shared" si="33"/>
        <v>3366.9</v>
      </c>
      <c r="J207" s="102">
        <v>1435</v>
      </c>
      <c r="K207" s="21"/>
      <c r="L207" s="21"/>
      <c r="M207" s="2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</row>
    <row r="208" spans="1:49" x14ac:dyDescent="0.25">
      <c r="A208" s="3"/>
      <c r="B208" s="92" t="s">
        <v>70</v>
      </c>
      <c r="C208" s="92"/>
      <c r="D208" s="104">
        <f t="shared" ref="D208:J208" si="35">SUM(D182:D207)</f>
        <v>656865</v>
      </c>
      <c r="E208" s="104">
        <f t="shared" si="35"/>
        <v>794806.64999999979</v>
      </c>
      <c r="F208" s="104">
        <f t="shared" si="35"/>
        <v>1451671.6500000004</v>
      </c>
      <c r="G208" s="104">
        <f t="shared" si="35"/>
        <v>534332</v>
      </c>
      <c r="H208" s="104">
        <f t="shared" si="35"/>
        <v>908364.39999999991</v>
      </c>
      <c r="I208" s="104">
        <f t="shared" si="35"/>
        <v>1442696.3999999997</v>
      </c>
      <c r="J208" s="104">
        <f t="shared" si="35"/>
        <v>634675</v>
      </c>
      <c r="K208" s="21"/>
      <c r="L208" s="21"/>
      <c r="M208" s="2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</row>
    <row r="209" spans="1:49" ht="15.75" x14ac:dyDescent="0.25">
      <c r="A209" s="3"/>
      <c r="B209" s="73">
        <v>2014</v>
      </c>
      <c r="C209" s="74"/>
      <c r="D209" s="74"/>
      <c r="E209" s="74"/>
      <c r="F209" s="74"/>
      <c r="G209" s="74"/>
      <c r="H209" s="74"/>
      <c r="I209" s="74"/>
      <c r="J209" s="75"/>
      <c r="K209" s="106"/>
      <c r="L209" s="106"/>
      <c r="M209" s="106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</row>
    <row r="210" spans="1:49" x14ac:dyDescent="0.25">
      <c r="A210" s="3"/>
      <c r="B210" s="116" t="s">
        <v>4</v>
      </c>
      <c r="C210" s="77" t="s">
        <v>59</v>
      </c>
      <c r="D210" s="108" t="s">
        <v>6</v>
      </c>
      <c r="E210" s="108"/>
      <c r="F210" s="108"/>
      <c r="G210" s="108" t="s">
        <v>7</v>
      </c>
      <c r="H210" s="108"/>
      <c r="I210" s="108"/>
      <c r="J210" s="78" t="s">
        <v>8</v>
      </c>
      <c r="K210" s="109"/>
      <c r="L210" s="109"/>
      <c r="M210" s="109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</row>
    <row r="211" spans="1:49" x14ac:dyDescent="0.25">
      <c r="A211" s="3"/>
      <c r="B211" s="117"/>
      <c r="C211" s="82"/>
      <c r="D211" s="46" t="s">
        <v>10</v>
      </c>
      <c r="E211" s="78" t="s">
        <v>11</v>
      </c>
      <c r="F211" s="78" t="s">
        <v>12</v>
      </c>
      <c r="G211" s="46" t="s">
        <v>10</v>
      </c>
      <c r="H211" s="78" t="s">
        <v>11</v>
      </c>
      <c r="I211" s="78" t="s">
        <v>12</v>
      </c>
      <c r="J211" s="46" t="s">
        <v>10</v>
      </c>
      <c r="K211" s="110"/>
      <c r="L211" s="111"/>
      <c r="M211" s="11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</row>
    <row r="212" spans="1:49" x14ac:dyDescent="0.25">
      <c r="A212" s="3"/>
      <c r="B212" s="47">
        <v>1</v>
      </c>
      <c r="C212" s="48" t="s">
        <v>13</v>
      </c>
      <c r="D212" s="86">
        <v>276597</v>
      </c>
      <c r="E212" s="86">
        <f>+D212*1.21</f>
        <v>334682.37</v>
      </c>
      <c r="F212" s="86">
        <f>+E212+D212</f>
        <v>611279.37</v>
      </c>
      <c r="G212" s="86">
        <v>171090</v>
      </c>
      <c r="H212" s="86">
        <f>+G212*1.7</f>
        <v>290853</v>
      </c>
      <c r="I212" s="86">
        <f>+H212+G212</f>
        <v>461943</v>
      </c>
      <c r="J212" s="86">
        <v>253748</v>
      </c>
      <c r="K212" s="112"/>
      <c r="L212" s="112"/>
      <c r="M212" s="11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</row>
    <row r="213" spans="1:49" x14ac:dyDescent="0.25">
      <c r="A213" s="3"/>
      <c r="B213" s="47">
        <f>+B212+1</f>
        <v>2</v>
      </c>
      <c r="C213" s="48" t="s">
        <v>14</v>
      </c>
      <c r="D213" s="86">
        <v>11137</v>
      </c>
      <c r="E213" s="86">
        <f t="shared" ref="E213:E237" si="36">+D213*1.21</f>
        <v>13475.77</v>
      </c>
      <c r="F213" s="86">
        <f>+E213+D213</f>
        <v>24612.77</v>
      </c>
      <c r="G213" s="86">
        <v>10087</v>
      </c>
      <c r="H213" s="86">
        <f t="shared" ref="H213:H237" si="37">+G213*1.7</f>
        <v>17147.899999999998</v>
      </c>
      <c r="I213" s="86">
        <f t="shared" ref="I213:I237" si="38">+H213+G213</f>
        <v>27234.899999999998</v>
      </c>
      <c r="J213" s="86">
        <v>11068</v>
      </c>
      <c r="K213" s="112"/>
      <c r="L213" s="112"/>
      <c r="M213" s="11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</row>
    <row r="214" spans="1:49" x14ac:dyDescent="0.25">
      <c r="A214" s="3"/>
      <c r="B214" s="47">
        <f t="shared" ref="B214:B237" si="39">+B213+1</f>
        <v>3</v>
      </c>
      <c r="C214" s="48" t="s">
        <v>15</v>
      </c>
      <c r="D214" s="86">
        <v>7292</v>
      </c>
      <c r="E214" s="86">
        <f t="shared" si="36"/>
        <v>8823.32</v>
      </c>
      <c r="F214" s="86">
        <f t="shared" ref="F214:F237" si="40">+E214+D214</f>
        <v>16115.32</v>
      </c>
      <c r="G214" s="86">
        <v>6603</v>
      </c>
      <c r="H214" s="86">
        <f t="shared" si="37"/>
        <v>11225.1</v>
      </c>
      <c r="I214" s="86">
        <f t="shared" si="38"/>
        <v>17828.099999999999</v>
      </c>
      <c r="J214" s="86">
        <v>7279</v>
      </c>
      <c r="K214" s="112"/>
      <c r="L214" s="112"/>
      <c r="M214" s="11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</row>
    <row r="215" spans="1:49" x14ac:dyDescent="0.25">
      <c r="A215" s="3"/>
      <c r="B215" s="47">
        <f t="shared" si="39"/>
        <v>4</v>
      </c>
      <c r="C215" s="48" t="s">
        <v>62</v>
      </c>
      <c r="D215" s="86">
        <v>1173</v>
      </c>
      <c r="E215" s="86">
        <f t="shared" si="36"/>
        <v>1419.33</v>
      </c>
      <c r="F215" s="86">
        <f t="shared" si="40"/>
        <v>2592.33</v>
      </c>
      <c r="G215" s="86">
        <v>662</v>
      </c>
      <c r="H215" s="86">
        <f t="shared" si="37"/>
        <v>1125.3999999999999</v>
      </c>
      <c r="I215" s="86">
        <f t="shared" si="38"/>
        <v>1787.3999999999999</v>
      </c>
      <c r="J215" s="86">
        <v>1173</v>
      </c>
      <c r="K215" s="112"/>
      <c r="L215" s="112"/>
      <c r="M215" s="11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</row>
    <row r="216" spans="1:49" x14ac:dyDescent="0.25">
      <c r="A216" s="3"/>
      <c r="B216" s="47">
        <f t="shared" si="39"/>
        <v>5</v>
      </c>
      <c r="C216" s="48" t="s">
        <v>16</v>
      </c>
      <c r="D216" s="86">
        <v>4393</v>
      </c>
      <c r="E216" s="86">
        <f t="shared" si="36"/>
        <v>5315.53</v>
      </c>
      <c r="F216" s="86">
        <f t="shared" si="40"/>
        <v>9708.5299999999988</v>
      </c>
      <c r="G216" s="86">
        <v>3601</v>
      </c>
      <c r="H216" s="86">
        <f t="shared" si="37"/>
        <v>6121.7</v>
      </c>
      <c r="I216" s="86">
        <f t="shared" si="38"/>
        <v>9722.7000000000007</v>
      </c>
      <c r="J216" s="86">
        <v>4381</v>
      </c>
      <c r="K216" s="112"/>
      <c r="L216" s="112"/>
      <c r="M216" s="11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</row>
    <row r="217" spans="1:49" x14ac:dyDescent="0.25">
      <c r="A217" s="3"/>
      <c r="B217" s="47">
        <f t="shared" si="39"/>
        <v>6</v>
      </c>
      <c r="C217" s="48" t="s">
        <v>33</v>
      </c>
      <c r="D217" s="86">
        <v>2436</v>
      </c>
      <c r="E217" s="86">
        <f t="shared" si="36"/>
        <v>2947.56</v>
      </c>
      <c r="F217" s="86">
        <f t="shared" si="40"/>
        <v>5383.5599999999995</v>
      </c>
      <c r="G217" s="86">
        <v>1722</v>
      </c>
      <c r="H217" s="86">
        <f t="shared" si="37"/>
        <v>2927.4</v>
      </c>
      <c r="I217" s="86">
        <f t="shared" si="38"/>
        <v>4649.3999999999996</v>
      </c>
      <c r="J217" s="86">
        <v>2436</v>
      </c>
      <c r="K217" s="112"/>
      <c r="L217" s="112"/>
      <c r="M217" s="11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</row>
    <row r="218" spans="1:49" x14ac:dyDescent="0.25">
      <c r="A218" s="3"/>
      <c r="B218" s="47">
        <f t="shared" si="39"/>
        <v>7</v>
      </c>
      <c r="C218" s="48" t="s">
        <v>17</v>
      </c>
      <c r="D218" s="86">
        <v>174864</v>
      </c>
      <c r="E218" s="86">
        <f t="shared" si="36"/>
        <v>211585.44</v>
      </c>
      <c r="F218" s="86">
        <f t="shared" si="40"/>
        <v>386449.44</v>
      </c>
      <c r="G218" s="86">
        <v>168570</v>
      </c>
      <c r="H218" s="86">
        <f t="shared" si="37"/>
        <v>286569</v>
      </c>
      <c r="I218" s="86">
        <f t="shared" si="38"/>
        <v>455139</v>
      </c>
      <c r="J218" s="86">
        <v>174094</v>
      </c>
      <c r="K218" s="112"/>
      <c r="L218" s="112"/>
      <c r="M218" s="11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</row>
    <row r="219" spans="1:49" x14ac:dyDescent="0.25">
      <c r="A219" s="3"/>
      <c r="B219" s="47">
        <f t="shared" si="39"/>
        <v>8</v>
      </c>
      <c r="C219" s="48" t="s">
        <v>18</v>
      </c>
      <c r="D219" s="86">
        <v>37096</v>
      </c>
      <c r="E219" s="86">
        <f t="shared" si="36"/>
        <v>44886.159999999996</v>
      </c>
      <c r="F219" s="86">
        <f t="shared" si="40"/>
        <v>81982.16</v>
      </c>
      <c r="G219" s="86">
        <v>40369</v>
      </c>
      <c r="H219" s="86">
        <f t="shared" si="37"/>
        <v>68627.3</v>
      </c>
      <c r="I219" s="86">
        <f t="shared" si="38"/>
        <v>108996.3</v>
      </c>
      <c r="J219" s="86">
        <v>40368</v>
      </c>
      <c r="K219" s="112"/>
      <c r="L219" s="112"/>
      <c r="M219" s="11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</row>
    <row r="220" spans="1:49" x14ac:dyDescent="0.25">
      <c r="A220" s="3"/>
      <c r="B220" s="47">
        <f t="shared" si="39"/>
        <v>9</v>
      </c>
      <c r="C220" s="48" t="s">
        <v>19</v>
      </c>
      <c r="D220" s="86">
        <v>46195</v>
      </c>
      <c r="E220" s="86">
        <f t="shared" si="36"/>
        <v>55895.95</v>
      </c>
      <c r="F220" s="86">
        <f t="shared" si="40"/>
        <v>102090.95</v>
      </c>
      <c r="G220" s="86">
        <v>46168</v>
      </c>
      <c r="H220" s="86">
        <f t="shared" si="37"/>
        <v>78485.599999999991</v>
      </c>
      <c r="I220" s="86">
        <f t="shared" si="38"/>
        <v>124653.59999999999</v>
      </c>
      <c r="J220" s="86">
        <v>46187</v>
      </c>
      <c r="K220" s="112"/>
      <c r="L220" s="112"/>
      <c r="M220" s="11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</row>
    <row r="221" spans="1:49" x14ac:dyDescent="0.25">
      <c r="A221" s="3"/>
      <c r="B221" s="47">
        <f t="shared" si="39"/>
        <v>10</v>
      </c>
      <c r="C221" s="48" t="s">
        <v>63</v>
      </c>
      <c r="D221" s="86">
        <v>9956</v>
      </c>
      <c r="E221" s="86">
        <f t="shared" si="36"/>
        <v>12046.76</v>
      </c>
      <c r="F221" s="86">
        <f t="shared" si="40"/>
        <v>22002.760000000002</v>
      </c>
      <c r="G221" s="86">
        <v>8684</v>
      </c>
      <c r="H221" s="86">
        <f t="shared" si="37"/>
        <v>14762.8</v>
      </c>
      <c r="I221" s="86">
        <f t="shared" si="38"/>
        <v>23446.799999999999</v>
      </c>
      <c r="J221" s="86">
        <v>9430</v>
      </c>
      <c r="K221" s="112"/>
      <c r="L221" s="112"/>
      <c r="M221" s="11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</row>
    <row r="222" spans="1:49" x14ac:dyDescent="0.25">
      <c r="A222" s="3"/>
      <c r="B222" s="47">
        <f t="shared" si="39"/>
        <v>11</v>
      </c>
      <c r="C222" s="48" t="s">
        <v>21</v>
      </c>
      <c r="D222" s="86">
        <v>17321</v>
      </c>
      <c r="E222" s="86">
        <f t="shared" si="36"/>
        <v>20958.41</v>
      </c>
      <c r="F222" s="86">
        <f t="shared" si="40"/>
        <v>38279.410000000003</v>
      </c>
      <c r="G222" s="86">
        <v>14421</v>
      </c>
      <c r="H222" s="86">
        <f t="shared" si="37"/>
        <v>24515.7</v>
      </c>
      <c r="I222" s="86">
        <f t="shared" si="38"/>
        <v>38936.699999999997</v>
      </c>
      <c r="J222" s="86">
        <v>15184</v>
      </c>
      <c r="K222" s="112"/>
      <c r="L222" s="112"/>
      <c r="M222" s="11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</row>
    <row r="223" spans="1:49" x14ac:dyDescent="0.25">
      <c r="A223" s="3"/>
      <c r="B223" s="47">
        <f t="shared" si="39"/>
        <v>12</v>
      </c>
      <c r="C223" s="48" t="s">
        <v>71</v>
      </c>
      <c r="D223" s="86">
        <v>3356</v>
      </c>
      <c r="E223" s="86">
        <f t="shared" si="36"/>
        <v>4060.7599999999998</v>
      </c>
      <c r="F223" s="86">
        <f t="shared" si="40"/>
        <v>7416.76</v>
      </c>
      <c r="G223" s="86">
        <v>3189</v>
      </c>
      <c r="H223" s="86">
        <f t="shared" si="37"/>
        <v>5421.3</v>
      </c>
      <c r="I223" s="86">
        <f t="shared" si="38"/>
        <v>8610.2999999999993</v>
      </c>
      <c r="J223" s="86">
        <v>3356</v>
      </c>
      <c r="K223" s="112"/>
      <c r="L223" s="112"/>
      <c r="M223" s="11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</row>
    <row r="224" spans="1:49" x14ac:dyDescent="0.25">
      <c r="A224" s="3"/>
      <c r="B224" s="47">
        <f t="shared" si="39"/>
        <v>13</v>
      </c>
      <c r="C224" s="48" t="s">
        <v>64</v>
      </c>
      <c r="D224" s="86">
        <v>64</v>
      </c>
      <c r="E224" s="86">
        <f t="shared" si="36"/>
        <v>77.44</v>
      </c>
      <c r="F224" s="86">
        <f t="shared" si="40"/>
        <v>141.44</v>
      </c>
      <c r="G224" s="86">
        <v>64</v>
      </c>
      <c r="H224" s="86">
        <f t="shared" si="37"/>
        <v>108.8</v>
      </c>
      <c r="I224" s="86">
        <f t="shared" si="38"/>
        <v>172.8</v>
      </c>
      <c r="J224" s="86">
        <v>64</v>
      </c>
      <c r="K224" s="112"/>
      <c r="L224" s="112"/>
      <c r="M224" s="11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</row>
    <row r="225" spans="1:49" x14ac:dyDescent="0.25">
      <c r="A225" s="3"/>
      <c r="B225" s="47">
        <f t="shared" si="39"/>
        <v>14</v>
      </c>
      <c r="C225" s="48" t="s">
        <v>65</v>
      </c>
      <c r="D225" s="86">
        <v>160</v>
      </c>
      <c r="E225" s="86">
        <f t="shared" si="36"/>
        <v>193.6</v>
      </c>
      <c r="F225" s="86">
        <f t="shared" si="40"/>
        <v>353.6</v>
      </c>
      <c r="G225" s="86">
        <v>163</v>
      </c>
      <c r="H225" s="86">
        <f t="shared" si="37"/>
        <v>277.09999999999997</v>
      </c>
      <c r="I225" s="86">
        <f t="shared" si="38"/>
        <v>440.09999999999997</v>
      </c>
      <c r="J225" s="86">
        <v>163</v>
      </c>
      <c r="K225" s="112"/>
      <c r="L225" s="112"/>
      <c r="M225" s="11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</row>
    <row r="226" spans="1:49" x14ac:dyDescent="0.25">
      <c r="A226" s="3"/>
      <c r="B226" s="47">
        <f t="shared" si="39"/>
        <v>15</v>
      </c>
      <c r="C226" s="48" t="s">
        <v>66</v>
      </c>
      <c r="D226" s="86">
        <v>469</v>
      </c>
      <c r="E226" s="86">
        <f t="shared" si="36"/>
        <v>567.49</v>
      </c>
      <c r="F226" s="86">
        <f t="shared" si="40"/>
        <v>1036.49</v>
      </c>
      <c r="G226" s="86">
        <v>469</v>
      </c>
      <c r="H226" s="86">
        <f t="shared" si="37"/>
        <v>797.3</v>
      </c>
      <c r="I226" s="86">
        <f t="shared" si="38"/>
        <v>1266.3</v>
      </c>
      <c r="J226" s="86">
        <v>469</v>
      </c>
      <c r="K226" s="112"/>
      <c r="L226" s="112"/>
      <c r="M226" s="11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 spans="1:49" x14ac:dyDescent="0.25">
      <c r="A227" s="3"/>
      <c r="B227" s="47">
        <f t="shared" si="39"/>
        <v>16</v>
      </c>
      <c r="C227" s="48" t="s">
        <v>52</v>
      </c>
      <c r="D227" s="86">
        <v>22942</v>
      </c>
      <c r="E227" s="86">
        <f t="shared" si="36"/>
        <v>27759.82</v>
      </c>
      <c r="F227" s="86">
        <f t="shared" si="40"/>
        <v>50701.82</v>
      </c>
      <c r="G227" s="86">
        <v>19572</v>
      </c>
      <c r="H227" s="86">
        <f t="shared" si="37"/>
        <v>33272.400000000001</v>
      </c>
      <c r="I227" s="86">
        <f t="shared" si="38"/>
        <v>52844.4</v>
      </c>
      <c r="J227" s="86">
        <v>21021</v>
      </c>
      <c r="K227" s="112"/>
      <c r="L227" s="112"/>
      <c r="M227" s="11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</row>
    <row r="228" spans="1:49" x14ac:dyDescent="0.25">
      <c r="A228" s="3"/>
      <c r="B228" s="47">
        <f t="shared" si="39"/>
        <v>17</v>
      </c>
      <c r="C228" s="48" t="s">
        <v>23</v>
      </c>
      <c r="D228" s="86">
        <v>4117</v>
      </c>
      <c r="E228" s="86">
        <f t="shared" si="36"/>
        <v>4981.57</v>
      </c>
      <c r="F228" s="86">
        <f t="shared" si="40"/>
        <v>9098.57</v>
      </c>
      <c r="G228" s="86">
        <v>3918</v>
      </c>
      <c r="H228" s="86">
        <f t="shared" si="37"/>
        <v>6660.5999999999995</v>
      </c>
      <c r="I228" s="86">
        <f t="shared" si="38"/>
        <v>10578.599999999999</v>
      </c>
      <c r="J228" s="86">
        <v>4112</v>
      </c>
      <c r="K228" s="112"/>
      <c r="L228" s="112"/>
      <c r="M228" s="11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</row>
    <row r="229" spans="1:49" x14ac:dyDescent="0.25">
      <c r="A229" s="3"/>
      <c r="B229" s="47">
        <f t="shared" si="39"/>
        <v>18</v>
      </c>
      <c r="C229" s="48" t="s">
        <v>58</v>
      </c>
      <c r="D229" s="86">
        <v>7622</v>
      </c>
      <c r="E229" s="86">
        <f t="shared" si="36"/>
        <v>9222.619999999999</v>
      </c>
      <c r="F229" s="86">
        <f t="shared" si="40"/>
        <v>16844.62</v>
      </c>
      <c r="G229" s="86">
        <v>7284</v>
      </c>
      <c r="H229" s="86">
        <f t="shared" si="37"/>
        <v>12382.8</v>
      </c>
      <c r="I229" s="86">
        <f t="shared" si="38"/>
        <v>19666.8</v>
      </c>
      <c r="J229" s="86">
        <v>7622</v>
      </c>
      <c r="K229" s="112"/>
      <c r="L229" s="112"/>
      <c r="M229" s="11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</row>
    <row r="230" spans="1:49" x14ac:dyDescent="0.25">
      <c r="A230" s="3"/>
      <c r="B230" s="47">
        <f t="shared" si="39"/>
        <v>19</v>
      </c>
      <c r="C230" s="48" t="s">
        <v>24</v>
      </c>
      <c r="D230" s="86">
        <v>5685</v>
      </c>
      <c r="E230" s="86">
        <f t="shared" si="36"/>
        <v>6878.8499999999995</v>
      </c>
      <c r="F230" s="86">
        <f t="shared" si="40"/>
        <v>12563.849999999999</v>
      </c>
      <c r="G230" s="86">
        <v>5069</v>
      </c>
      <c r="H230" s="86">
        <f t="shared" si="37"/>
        <v>8617.2999999999993</v>
      </c>
      <c r="I230" s="86">
        <f t="shared" si="38"/>
        <v>13686.3</v>
      </c>
      <c r="J230" s="86">
        <v>5301</v>
      </c>
      <c r="K230" s="112"/>
      <c r="L230" s="112"/>
      <c r="M230" s="11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</row>
    <row r="231" spans="1:49" x14ac:dyDescent="0.25">
      <c r="A231" s="3"/>
      <c r="B231" s="47">
        <f t="shared" si="39"/>
        <v>20</v>
      </c>
      <c r="C231" s="48" t="s">
        <v>25</v>
      </c>
      <c r="D231" s="86">
        <v>15146</v>
      </c>
      <c r="E231" s="86">
        <f t="shared" si="36"/>
        <v>18326.66</v>
      </c>
      <c r="F231" s="86">
        <f t="shared" si="40"/>
        <v>33472.660000000003</v>
      </c>
      <c r="G231" s="86">
        <v>13967</v>
      </c>
      <c r="H231" s="86">
        <f t="shared" si="37"/>
        <v>23743.899999999998</v>
      </c>
      <c r="I231" s="86">
        <f t="shared" si="38"/>
        <v>37710.899999999994</v>
      </c>
      <c r="J231" s="86">
        <v>15146</v>
      </c>
      <c r="K231" s="112"/>
      <c r="L231" s="112"/>
      <c r="M231" s="11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</row>
    <row r="232" spans="1:49" x14ac:dyDescent="0.25">
      <c r="A232" s="3"/>
      <c r="B232" s="47">
        <f t="shared" si="39"/>
        <v>21</v>
      </c>
      <c r="C232" s="48" t="s">
        <v>67</v>
      </c>
      <c r="D232" s="86">
        <v>38</v>
      </c>
      <c r="E232" s="86">
        <f t="shared" si="36"/>
        <v>45.98</v>
      </c>
      <c r="F232" s="86">
        <f t="shared" si="40"/>
        <v>83.97999999999999</v>
      </c>
      <c r="G232" s="86">
        <v>38</v>
      </c>
      <c r="H232" s="86">
        <f t="shared" si="37"/>
        <v>64.599999999999994</v>
      </c>
      <c r="I232" s="86">
        <f t="shared" si="38"/>
        <v>102.6</v>
      </c>
      <c r="J232" s="86">
        <v>38</v>
      </c>
      <c r="K232" s="112"/>
      <c r="L232" s="112"/>
      <c r="M232" s="11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</row>
    <row r="233" spans="1:49" x14ac:dyDescent="0.25">
      <c r="A233" s="3"/>
      <c r="B233" s="47">
        <f t="shared" si="39"/>
        <v>22</v>
      </c>
      <c r="C233" s="48" t="s">
        <v>26</v>
      </c>
      <c r="D233" s="86">
        <v>5820</v>
      </c>
      <c r="E233" s="86">
        <f t="shared" si="36"/>
        <v>7042.2</v>
      </c>
      <c r="F233" s="86">
        <f t="shared" si="40"/>
        <v>12862.2</v>
      </c>
      <c r="G233" s="86">
        <v>5067</v>
      </c>
      <c r="H233" s="86">
        <f t="shared" si="37"/>
        <v>8613.9</v>
      </c>
      <c r="I233" s="86">
        <f t="shared" si="38"/>
        <v>13680.9</v>
      </c>
      <c r="J233" s="86">
        <v>5725</v>
      </c>
      <c r="K233" s="112"/>
      <c r="L233" s="112"/>
      <c r="M233" s="11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</row>
    <row r="234" spans="1:49" x14ac:dyDescent="0.25">
      <c r="A234" s="3"/>
      <c r="B234" s="47">
        <f t="shared" si="39"/>
        <v>23</v>
      </c>
      <c r="C234" s="48" t="s">
        <v>27</v>
      </c>
      <c r="D234" s="86">
        <v>9101</v>
      </c>
      <c r="E234" s="86">
        <f t="shared" si="36"/>
        <v>11012.21</v>
      </c>
      <c r="F234" s="86">
        <f t="shared" si="40"/>
        <v>20113.21</v>
      </c>
      <c r="G234" s="86">
        <v>7964</v>
      </c>
      <c r="H234" s="86">
        <f t="shared" si="37"/>
        <v>13538.8</v>
      </c>
      <c r="I234" s="86">
        <f t="shared" si="38"/>
        <v>21502.799999999999</v>
      </c>
      <c r="J234" s="86">
        <v>8961</v>
      </c>
      <c r="K234" s="112"/>
      <c r="L234" s="112"/>
      <c r="M234" s="11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</row>
    <row r="235" spans="1:49" x14ac:dyDescent="0.25">
      <c r="A235" s="3"/>
      <c r="B235" s="47">
        <f t="shared" si="39"/>
        <v>24</v>
      </c>
      <c r="C235" s="48" t="s">
        <v>68</v>
      </c>
      <c r="D235" s="86">
        <v>4033</v>
      </c>
      <c r="E235" s="86">
        <f t="shared" si="36"/>
        <v>4879.93</v>
      </c>
      <c r="F235" s="86">
        <f t="shared" si="40"/>
        <v>8912.93</v>
      </c>
      <c r="G235" s="86">
        <v>3687</v>
      </c>
      <c r="H235" s="86">
        <f t="shared" si="37"/>
        <v>6267.9</v>
      </c>
      <c r="I235" s="86">
        <f t="shared" si="38"/>
        <v>9954.9</v>
      </c>
      <c r="J235" s="86">
        <v>4033</v>
      </c>
      <c r="K235" s="112"/>
      <c r="L235" s="112"/>
      <c r="M235" s="11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</row>
    <row r="236" spans="1:49" x14ac:dyDescent="0.25">
      <c r="A236" s="3"/>
      <c r="B236" s="47">
        <f t="shared" si="39"/>
        <v>25</v>
      </c>
      <c r="C236" s="48" t="s">
        <v>56</v>
      </c>
      <c r="D236" s="86">
        <v>8599</v>
      </c>
      <c r="E236" s="86">
        <f t="shared" si="36"/>
        <v>10404.789999999999</v>
      </c>
      <c r="F236" s="86">
        <f t="shared" si="40"/>
        <v>19003.79</v>
      </c>
      <c r="G236" s="86">
        <v>7723</v>
      </c>
      <c r="H236" s="86">
        <f t="shared" si="37"/>
        <v>13129.1</v>
      </c>
      <c r="I236" s="86">
        <f t="shared" si="38"/>
        <v>20852.099999999999</v>
      </c>
      <c r="J236" s="86">
        <v>8386</v>
      </c>
      <c r="K236" s="112"/>
      <c r="L236" s="112"/>
      <c r="M236" s="11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</row>
    <row r="237" spans="1:49" x14ac:dyDescent="0.25">
      <c r="A237" s="3"/>
      <c r="B237" s="47">
        <f t="shared" si="39"/>
        <v>26</v>
      </c>
      <c r="C237" s="48" t="s">
        <v>29</v>
      </c>
      <c r="D237" s="86">
        <v>1435</v>
      </c>
      <c r="E237" s="86">
        <f t="shared" si="36"/>
        <v>1736.35</v>
      </c>
      <c r="F237" s="86">
        <f t="shared" si="40"/>
        <v>3171.35</v>
      </c>
      <c r="G237" s="86">
        <v>1261</v>
      </c>
      <c r="H237" s="86">
        <f t="shared" si="37"/>
        <v>2143.6999999999998</v>
      </c>
      <c r="I237" s="86">
        <f t="shared" si="38"/>
        <v>3404.7</v>
      </c>
      <c r="J237" s="86">
        <v>1435</v>
      </c>
      <c r="K237" s="112"/>
      <c r="L237" s="112"/>
      <c r="M237" s="11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</row>
    <row r="238" spans="1:49" x14ac:dyDescent="0.25">
      <c r="A238" s="3"/>
      <c r="B238" s="107" t="s">
        <v>70</v>
      </c>
      <c r="C238" s="107"/>
      <c r="D238" s="54">
        <f t="shared" ref="D238:J238" si="41">SUM(D212:D237)</f>
        <v>677047</v>
      </c>
      <c r="E238" s="54">
        <f t="shared" si="41"/>
        <v>819226.86999999988</v>
      </c>
      <c r="F238" s="54">
        <f t="shared" si="41"/>
        <v>1496273.87</v>
      </c>
      <c r="G238" s="54">
        <f t="shared" si="41"/>
        <v>551412</v>
      </c>
      <c r="H238" s="54">
        <f t="shared" si="41"/>
        <v>937400.40000000026</v>
      </c>
      <c r="I238" s="54">
        <f t="shared" si="41"/>
        <v>1488812.4000000004</v>
      </c>
      <c r="J238" s="54">
        <f t="shared" si="41"/>
        <v>651180</v>
      </c>
      <c r="K238" s="112"/>
      <c r="L238" s="112"/>
      <c r="M238" s="11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</row>
    <row r="239" spans="1:49" ht="15.75" x14ac:dyDescent="0.25">
      <c r="A239" s="3"/>
      <c r="B239" s="90">
        <v>2015</v>
      </c>
      <c r="C239" s="90"/>
      <c r="D239" s="90"/>
      <c r="E239" s="90"/>
      <c r="F239" s="90"/>
      <c r="G239" s="90"/>
      <c r="H239" s="90"/>
      <c r="I239" s="90"/>
      <c r="J239" s="90"/>
      <c r="K239" s="7"/>
      <c r="L239" s="7"/>
      <c r="M239" s="7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</row>
    <row r="240" spans="1:49" x14ac:dyDescent="0.25">
      <c r="A240" s="3"/>
      <c r="B240" s="113" t="s">
        <v>4</v>
      </c>
      <c r="C240" s="93" t="s">
        <v>59</v>
      </c>
      <c r="D240" s="93" t="s">
        <v>6</v>
      </c>
      <c r="E240" s="93"/>
      <c r="F240" s="93"/>
      <c r="G240" s="93" t="s">
        <v>7</v>
      </c>
      <c r="H240" s="93"/>
      <c r="I240" s="93"/>
      <c r="J240" s="94" t="s">
        <v>8</v>
      </c>
      <c r="K240" s="114"/>
      <c r="L240" s="114"/>
      <c r="M240" s="114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</row>
    <row r="241" spans="1:49" x14ac:dyDescent="0.25">
      <c r="A241" s="3"/>
      <c r="B241" s="113"/>
      <c r="C241" s="93"/>
      <c r="D241" s="97" t="s">
        <v>10</v>
      </c>
      <c r="E241" s="94" t="s">
        <v>11</v>
      </c>
      <c r="F241" s="94" t="s">
        <v>12</v>
      </c>
      <c r="G241" s="97" t="s">
        <v>10</v>
      </c>
      <c r="H241" s="94" t="s">
        <v>11</v>
      </c>
      <c r="I241" s="94" t="s">
        <v>12</v>
      </c>
      <c r="J241" s="97" t="s">
        <v>10</v>
      </c>
      <c r="K241" s="115"/>
      <c r="L241" s="99"/>
      <c r="M241" s="99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</row>
    <row r="242" spans="1:49" x14ac:dyDescent="0.25">
      <c r="A242" s="3"/>
      <c r="B242" s="100">
        <v>1</v>
      </c>
      <c r="C242" s="101" t="s">
        <v>13</v>
      </c>
      <c r="D242" s="102">
        <v>279869</v>
      </c>
      <c r="E242" s="102">
        <f>+D242*1.21</f>
        <v>338641.49</v>
      </c>
      <c r="F242" s="102">
        <f>+E242+D242</f>
        <v>618510.49</v>
      </c>
      <c r="G242" s="102">
        <v>172371</v>
      </c>
      <c r="H242" s="102">
        <f>+G242*1.7</f>
        <v>293030.7</v>
      </c>
      <c r="I242" s="102">
        <f>+H242+G242</f>
        <v>465401.7</v>
      </c>
      <c r="J242" s="102">
        <v>254099</v>
      </c>
      <c r="K242" s="21"/>
      <c r="L242" s="21"/>
      <c r="M242" s="2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</row>
    <row r="243" spans="1:49" x14ac:dyDescent="0.25">
      <c r="A243" s="3"/>
      <c r="B243" s="100">
        <f>+B242+1</f>
        <v>2</v>
      </c>
      <c r="C243" s="101" t="s">
        <v>14</v>
      </c>
      <c r="D243" s="102">
        <v>11190</v>
      </c>
      <c r="E243" s="102">
        <f t="shared" ref="E243:E267" si="42">+D243*1.21</f>
        <v>13539.9</v>
      </c>
      <c r="F243" s="102">
        <f>+E243+D243</f>
        <v>24729.9</v>
      </c>
      <c r="G243" s="102">
        <v>10115</v>
      </c>
      <c r="H243" s="102">
        <f t="shared" ref="H243:H267" si="43">+G243*1.7</f>
        <v>17195.5</v>
      </c>
      <c r="I243" s="102">
        <f t="shared" ref="I243:I267" si="44">+H243+G243</f>
        <v>27310.5</v>
      </c>
      <c r="J243" s="102">
        <v>11110</v>
      </c>
      <c r="K243" s="21"/>
      <c r="L243" s="21"/>
      <c r="M243" s="2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</row>
    <row r="244" spans="1:49" x14ac:dyDescent="0.25">
      <c r="A244" s="3"/>
      <c r="B244" s="100">
        <f t="shared" ref="B244:B267" si="45">+B243+1</f>
        <v>3</v>
      </c>
      <c r="C244" s="101" t="s">
        <v>15</v>
      </c>
      <c r="D244" s="102">
        <v>7115</v>
      </c>
      <c r="E244" s="102">
        <f t="shared" si="42"/>
        <v>8609.15</v>
      </c>
      <c r="F244" s="102">
        <f t="shared" ref="F244:F267" si="46">+E244+D244</f>
        <v>15724.15</v>
      </c>
      <c r="G244" s="102">
        <v>6409</v>
      </c>
      <c r="H244" s="102">
        <f t="shared" si="43"/>
        <v>10895.3</v>
      </c>
      <c r="I244" s="102">
        <f t="shared" si="44"/>
        <v>17304.3</v>
      </c>
      <c r="J244" s="102">
        <v>7085</v>
      </c>
      <c r="K244" s="21"/>
      <c r="L244" s="21"/>
      <c r="M244" s="2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</row>
    <row r="245" spans="1:49" x14ac:dyDescent="0.25">
      <c r="A245" s="3"/>
      <c r="B245" s="100">
        <f t="shared" si="45"/>
        <v>4</v>
      </c>
      <c r="C245" s="101" t="s">
        <v>62</v>
      </c>
      <c r="D245" s="102">
        <v>1214</v>
      </c>
      <c r="E245" s="102">
        <f t="shared" si="42"/>
        <v>1468.94</v>
      </c>
      <c r="F245" s="102">
        <f t="shared" si="46"/>
        <v>2682.94</v>
      </c>
      <c r="G245" s="102">
        <v>709</v>
      </c>
      <c r="H245" s="102">
        <f t="shared" si="43"/>
        <v>1205.3</v>
      </c>
      <c r="I245" s="102">
        <f t="shared" si="44"/>
        <v>1914.3</v>
      </c>
      <c r="J245" s="102">
        <v>1214</v>
      </c>
      <c r="K245" s="21"/>
      <c r="L245" s="21"/>
      <c r="M245" s="2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</row>
    <row r="246" spans="1:49" x14ac:dyDescent="0.25">
      <c r="A246" s="3"/>
      <c r="B246" s="100">
        <f t="shared" si="45"/>
        <v>5</v>
      </c>
      <c r="C246" s="101" t="s">
        <v>16</v>
      </c>
      <c r="D246" s="102">
        <v>4868</v>
      </c>
      <c r="E246" s="102">
        <f t="shared" si="42"/>
        <v>5890.28</v>
      </c>
      <c r="F246" s="102">
        <f t="shared" si="46"/>
        <v>10758.279999999999</v>
      </c>
      <c r="G246" s="102">
        <v>3983</v>
      </c>
      <c r="H246" s="102">
        <f t="shared" si="43"/>
        <v>6771.0999999999995</v>
      </c>
      <c r="I246" s="102">
        <f t="shared" si="44"/>
        <v>10754.099999999999</v>
      </c>
      <c r="J246" s="102">
        <v>4867</v>
      </c>
      <c r="K246" s="21"/>
      <c r="L246" s="21"/>
      <c r="M246" s="2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</row>
    <row r="247" spans="1:49" x14ac:dyDescent="0.25">
      <c r="A247" s="3"/>
      <c r="B247" s="100">
        <f t="shared" si="45"/>
        <v>6</v>
      </c>
      <c r="C247" s="101" t="s">
        <v>33</v>
      </c>
      <c r="D247" s="102">
        <v>2309</v>
      </c>
      <c r="E247" s="102">
        <f t="shared" si="42"/>
        <v>2793.89</v>
      </c>
      <c r="F247" s="102">
        <f t="shared" si="46"/>
        <v>5102.8899999999994</v>
      </c>
      <c r="G247" s="102">
        <v>1561</v>
      </c>
      <c r="H247" s="102">
        <f t="shared" si="43"/>
        <v>2653.7</v>
      </c>
      <c r="I247" s="102">
        <f t="shared" si="44"/>
        <v>4214.7</v>
      </c>
      <c r="J247" s="102">
        <v>2309</v>
      </c>
      <c r="K247" s="21"/>
      <c r="L247" s="21"/>
      <c r="M247" s="2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</row>
    <row r="248" spans="1:49" x14ac:dyDescent="0.25">
      <c r="A248" s="3"/>
      <c r="B248" s="100">
        <f t="shared" si="45"/>
        <v>7</v>
      </c>
      <c r="C248" s="101" t="s">
        <v>17</v>
      </c>
      <c r="D248" s="102">
        <v>179403</v>
      </c>
      <c r="E248" s="102">
        <f t="shared" si="42"/>
        <v>217077.63</v>
      </c>
      <c r="F248" s="102">
        <f t="shared" si="46"/>
        <v>396480.63</v>
      </c>
      <c r="G248" s="102">
        <v>172335</v>
      </c>
      <c r="H248" s="102">
        <f t="shared" si="43"/>
        <v>292969.5</v>
      </c>
      <c r="I248" s="102">
        <f t="shared" si="44"/>
        <v>465304.5</v>
      </c>
      <c r="J248" s="102">
        <v>177800</v>
      </c>
      <c r="K248" s="21"/>
      <c r="L248" s="21"/>
      <c r="M248" s="2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</row>
    <row r="249" spans="1:49" x14ac:dyDescent="0.25">
      <c r="A249" s="3"/>
      <c r="B249" s="100">
        <f t="shared" si="45"/>
        <v>8</v>
      </c>
      <c r="C249" s="101" t="s">
        <v>18</v>
      </c>
      <c r="D249" s="102">
        <v>38386</v>
      </c>
      <c r="E249" s="102">
        <f t="shared" si="42"/>
        <v>46447.06</v>
      </c>
      <c r="F249" s="102">
        <f t="shared" si="46"/>
        <v>84833.06</v>
      </c>
      <c r="G249" s="102">
        <v>42211</v>
      </c>
      <c r="H249" s="102">
        <f t="shared" si="43"/>
        <v>71758.7</v>
      </c>
      <c r="I249" s="102">
        <f t="shared" si="44"/>
        <v>113969.7</v>
      </c>
      <c r="J249" s="102">
        <v>42252</v>
      </c>
      <c r="K249" s="21"/>
      <c r="L249" s="21"/>
      <c r="M249" s="2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</row>
    <row r="250" spans="1:49" x14ac:dyDescent="0.25">
      <c r="A250" s="3"/>
      <c r="B250" s="100">
        <f t="shared" si="45"/>
        <v>9</v>
      </c>
      <c r="C250" s="101" t="s">
        <v>19</v>
      </c>
      <c r="D250" s="102">
        <v>48803</v>
      </c>
      <c r="E250" s="102">
        <f t="shared" si="42"/>
        <v>59051.63</v>
      </c>
      <c r="F250" s="102">
        <f t="shared" si="46"/>
        <v>107854.63</v>
      </c>
      <c r="G250" s="102">
        <v>48771</v>
      </c>
      <c r="H250" s="102">
        <f t="shared" si="43"/>
        <v>82910.7</v>
      </c>
      <c r="I250" s="102">
        <f t="shared" si="44"/>
        <v>131681.70000000001</v>
      </c>
      <c r="J250" s="102">
        <v>48795</v>
      </c>
      <c r="K250" s="21"/>
      <c r="L250" s="21"/>
      <c r="M250" s="2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</row>
    <row r="251" spans="1:49" x14ac:dyDescent="0.25">
      <c r="A251" s="3"/>
      <c r="B251" s="100">
        <f t="shared" si="45"/>
        <v>10</v>
      </c>
      <c r="C251" s="101" t="s">
        <v>63</v>
      </c>
      <c r="D251" s="102">
        <v>9793</v>
      </c>
      <c r="E251" s="102">
        <f t="shared" si="42"/>
        <v>11849.529999999999</v>
      </c>
      <c r="F251" s="102">
        <f t="shared" si="46"/>
        <v>21642.53</v>
      </c>
      <c r="G251" s="102">
        <v>8483</v>
      </c>
      <c r="H251" s="102">
        <f t="shared" si="43"/>
        <v>14421.1</v>
      </c>
      <c r="I251" s="102">
        <f t="shared" si="44"/>
        <v>22904.1</v>
      </c>
      <c r="J251" s="102">
        <v>9183</v>
      </c>
      <c r="K251" s="21"/>
      <c r="L251" s="21"/>
      <c r="M251" s="2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</row>
    <row r="252" spans="1:49" x14ac:dyDescent="0.25">
      <c r="A252" s="3"/>
      <c r="B252" s="100">
        <f t="shared" si="45"/>
        <v>11</v>
      </c>
      <c r="C252" s="101" t="s">
        <v>21</v>
      </c>
      <c r="D252" s="102">
        <v>17557</v>
      </c>
      <c r="E252" s="102">
        <f t="shared" si="42"/>
        <v>21243.97</v>
      </c>
      <c r="F252" s="102">
        <f t="shared" si="46"/>
        <v>38800.97</v>
      </c>
      <c r="G252" s="102">
        <v>14458</v>
      </c>
      <c r="H252" s="102">
        <f t="shared" si="43"/>
        <v>24578.6</v>
      </c>
      <c r="I252" s="102">
        <f t="shared" si="44"/>
        <v>39036.6</v>
      </c>
      <c r="J252" s="102">
        <v>15214</v>
      </c>
      <c r="K252" s="21"/>
      <c r="L252" s="21"/>
      <c r="M252" s="2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</row>
    <row r="253" spans="1:49" x14ac:dyDescent="0.25">
      <c r="A253" s="3"/>
      <c r="B253" s="100">
        <f t="shared" si="45"/>
        <v>12</v>
      </c>
      <c r="C253" s="101" t="s">
        <v>71</v>
      </c>
      <c r="D253" s="102">
        <v>3325</v>
      </c>
      <c r="E253" s="102">
        <f t="shared" si="42"/>
        <v>4023.25</v>
      </c>
      <c r="F253" s="102">
        <f t="shared" si="46"/>
        <v>7348.25</v>
      </c>
      <c r="G253" s="102">
        <v>3158</v>
      </c>
      <c r="H253" s="102">
        <f t="shared" si="43"/>
        <v>5368.5999999999995</v>
      </c>
      <c r="I253" s="102">
        <f t="shared" si="44"/>
        <v>8526.5999999999985</v>
      </c>
      <c r="J253" s="102">
        <v>3325</v>
      </c>
      <c r="K253" s="21"/>
      <c r="L253" s="21"/>
      <c r="M253" s="2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</row>
    <row r="254" spans="1:49" x14ac:dyDescent="0.25">
      <c r="A254" s="3"/>
      <c r="B254" s="100">
        <f t="shared" si="45"/>
        <v>13</v>
      </c>
      <c r="C254" s="101" t="s">
        <v>64</v>
      </c>
      <c r="D254" s="102">
        <v>65</v>
      </c>
      <c r="E254" s="102">
        <f t="shared" si="42"/>
        <v>78.649999999999991</v>
      </c>
      <c r="F254" s="102">
        <f t="shared" si="46"/>
        <v>143.64999999999998</v>
      </c>
      <c r="G254" s="102">
        <v>65</v>
      </c>
      <c r="H254" s="102">
        <f t="shared" si="43"/>
        <v>110.5</v>
      </c>
      <c r="I254" s="102">
        <f t="shared" si="44"/>
        <v>175.5</v>
      </c>
      <c r="J254" s="102">
        <v>65</v>
      </c>
      <c r="K254" s="21"/>
      <c r="L254" s="21"/>
      <c r="M254" s="2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</row>
    <row r="255" spans="1:49" x14ac:dyDescent="0.25">
      <c r="A255" s="3"/>
      <c r="B255" s="100">
        <f t="shared" si="45"/>
        <v>14</v>
      </c>
      <c r="C255" s="101" t="s">
        <v>65</v>
      </c>
      <c r="D255" s="102">
        <v>149</v>
      </c>
      <c r="E255" s="102">
        <f t="shared" si="42"/>
        <v>180.29</v>
      </c>
      <c r="F255" s="102">
        <f t="shared" si="46"/>
        <v>329.28999999999996</v>
      </c>
      <c r="G255" s="102">
        <v>152</v>
      </c>
      <c r="H255" s="102">
        <f t="shared" si="43"/>
        <v>258.39999999999998</v>
      </c>
      <c r="I255" s="102">
        <f t="shared" si="44"/>
        <v>410.4</v>
      </c>
      <c r="J255" s="102">
        <v>152</v>
      </c>
      <c r="K255" s="21"/>
      <c r="L255" s="21"/>
      <c r="M255" s="2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</row>
    <row r="256" spans="1:49" x14ac:dyDescent="0.25">
      <c r="A256" s="3"/>
      <c r="B256" s="100">
        <f t="shared" si="45"/>
        <v>15</v>
      </c>
      <c r="C256" s="101" t="s">
        <v>66</v>
      </c>
      <c r="D256" s="102">
        <v>739</v>
      </c>
      <c r="E256" s="102">
        <f t="shared" si="42"/>
        <v>894.18999999999994</v>
      </c>
      <c r="F256" s="102">
        <f t="shared" si="46"/>
        <v>1633.19</v>
      </c>
      <c r="G256" s="102">
        <v>739</v>
      </c>
      <c r="H256" s="102">
        <f t="shared" si="43"/>
        <v>1256.3</v>
      </c>
      <c r="I256" s="102">
        <f t="shared" si="44"/>
        <v>1995.3</v>
      </c>
      <c r="J256" s="102">
        <v>739</v>
      </c>
      <c r="K256" s="21"/>
      <c r="L256" s="21"/>
      <c r="M256" s="2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</row>
    <row r="257" spans="1:49" x14ac:dyDescent="0.25">
      <c r="A257" s="3"/>
      <c r="B257" s="100">
        <f t="shared" si="45"/>
        <v>16</v>
      </c>
      <c r="C257" s="101" t="s">
        <v>52</v>
      </c>
      <c r="D257" s="102">
        <v>22502</v>
      </c>
      <c r="E257" s="102">
        <f t="shared" si="42"/>
        <v>27227.42</v>
      </c>
      <c r="F257" s="102">
        <f t="shared" si="46"/>
        <v>49729.42</v>
      </c>
      <c r="G257" s="102">
        <v>18873</v>
      </c>
      <c r="H257" s="102">
        <f t="shared" si="43"/>
        <v>32084.1</v>
      </c>
      <c r="I257" s="102">
        <f t="shared" si="44"/>
        <v>50957.1</v>
      </c>
      <c r="J257" s="102">
        <v>20404</v>
      </c>
      <c r="K257" s="21"/>
      <c r="L257" s="21"/>
      <c r="M257" s="2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</row>
    <row r="258" spans="1:49" x14ac:dyDescent="0.25">
      <c r="A258" s="3"/>
      <c r="B258" s="100">
        <f t="shared" si="45"/>
        <v>17</v>
      </c>
      <c r="C258" s="101" t="s">
        <v>23</v>
      </c>
      <c r="D258" s="102">
        <v>4468</v>
      </c>
      <c r="E258" s="102">
        <f t="shared" si="42"/>
        <v>5406.28</v>
      </c>
      <c r="F258" s="102">
        <f t="shared" si="46"/>
        <v>9874.2799999999988</v>
      </c>
      <c r="G258" s="102">
        <v>4266</v>
      </c>
      <c r="H258" s="102">
        <f t="shared" si="43"/>
        <v>7252.2</v>
      </c>
      <c r="I258" s="102">
        <f t="shared" si="44"/>
        <v>11518.2</v>
      </c>
      <c r="J258" s="102">
        <v>4462</v>
      </c>
      <c r="K258" s="21"/>
      <c r="L258" s="21"/>
      <c r="M258" s="2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</row>
    <row r="259" spans="1:49" x14ac:dyDescent="0.25">
      <c r="A259" s="3"/>
      <c r="B259" s="100">
        <f t="shared" si="45"/>
        <v>18</v>
      </c>
      <c r="C259" s="101" t="s">
        <v>58</v>
      </c>
      <c r="D259" s="102">
        <v>7920</v>
      </c>
      <c r="E259" s="102">
        <f t="shared" si="42"/>
        <v>9583.1999999999989</v>
      </c>
      <c r="F259" s="102">
        <f t="shared" si="46"/>
        <v>17503.199999999997</v>
      </c>
      <c r="G259" s="102">
        <v>7580</v>
      </c>
      <c r="H259" s="102">
        <f t="shared" si="43"/>
        <v>12886</v>
      </c>
      <c r="I259" s="102">
        <f t="shared" si="44"/>
        <v>20466</v>
      </c>
      <c r="J259" s="102">
        <v>7920</v>
      </c>
      <c r="K259" s="21"/>
      <c r="L259" s="21"/>
      <c r="M259" s="2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 spans="1:49" x14ac:dyDescent="0.25">
      <c r="A260" s="3"/>
      <c r="B260" s="100">
        <f t="shared" si="45"/>
        <v>19</v>
      </c>
      <c r="C260" s="101" t="s">
        <v>24</v>
      </c>
      <c r="D260" s="102">
        <v>5641</v>
      </c>
      <c r="E260" s="102">
        <f t="shared" si="42"/>
        <v>6825.61</v>
      </c>
      <c r="F260" s="102">
        <f t="shared" si="46"/>
        <v>12466.61</v>
      </c>
      <c r="G260" s="102">
        <v>5017</v>
      </c>
      <c r="H260" s="102">
        <f t="shared" si="43"/>
        <v>8528.9</v>
      </c>
      <c r="I260" s="102">
        <f t="shared" si="44"/>
        <v>13545.9</v>
      </c>
      <c r="J260" s="102">
        <v>5240</v>
      </c>
      <c r="K260" s="21"/>
      <c r="L260" s="21"/>
      <c r="M260" s="2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</row>
    <row r="261" spans="1:49" x14ac:dyDescent="0.25">
      <c r="A261" s="3"/>
      <c r="B261" s="100">
        <f t="shared" si="45"/>
        <v>20</v>
      </c>
      <c r="C261" s="101" t="s">
        <v>25</v>
      </c>
      <c r="D261" s="102">
        <v>15519</v>
      </c>
      <c r="E261" s="102">
        <f t="shared" si="42"/>
        <v>18777.989999999998</v>
      </c>
      <c r="F261" s="102">
        <f t="shared" si="46"/>
        <v>34296.99</v>
      </c>
      <c r="G261" s="102">
        <v>14328</v>
      </c>
      <c r="H261" s="102">
        <f t="shared" si="43"/>
        <v>24357.599999999999</v>
      </c>
      <c r="I261" s="102">
        <f t="shared" si="44"/>
        <v>38685.599999999999</v>
      </c>
      <c r="J261" s="102">
        <v>15519</v>
      </c>
      <c r="K261" s="21"/>
      <c r="L261" s="21"/>
      <c r="M261" s="2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2" spans="1:49" x14ac:dyDescent="0.25">
      <c r="A262" s="3"/>
      <c r="B262" s="100">
        <f t="shared" si="45"/>
        <v>21</v>
      </c>
      <c r="C262" s="101" t="s">
        <v>67</v>
      </c>
      <c r="D262" s="102">
        <v>38</v>
      </c>
      <c r="E262" s="102">
        <f t="shared" si="42"/>
        <v>45.98</v>
      </c>
      <c r="F262" s="102">
        <f t="shared" si="46"/>
        <v>83.97999999999999</v>
      </c>
      <c r="G262" s="102">
        <v>38</v>
      </c>
      <c r="H262" s="102">
        <f t="shared" si="43"/>
        <v>64.599999999999994</v>
      </c>
      <c r="I262" s="102">
        <f t="shared" si="44"/>
        <v>102.6</v>
      </c>
      <c r="J262" s="102">
        <v>38</v>
      </c>
      <c r="K262" s="21"/>
      <c r="L262" s="21"/>
      <c r="M262" s="2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</row>
    <row r="263" spans="1:49" x14ac:dyDescent="0.25">
      <c r="A263" s="3"/>
      <c r="B263" s="100">
        <f t="shared" si="45"/>
        <v>22</v>
      </c>
      <c r="C263" s="101" t="s">
        <v>26</v>
      </c>
      <c r="D263" s="102">
        <v>5984</v>
      </c>
      <c r="E263" s="102">
        <f t="shared" si="42"/>
        <v>7240.6399999999994</v>
      </c>
      <c r="F263" s="102">
        <f t="shared" si="46"/>
        <v>13224.64</v>
      </c>
      <c r="G263" s="102">
        <v>5230</v>
      </c>
      <c r="H263" s="102">
        <f t="shared" si="43"/>
        <v>8891</v>
      </c>
      <c r="I263" s="102">
        <f t="shared" si="44"/>
        <v>14121</v>
      </c>
      <c r="J263" s="102">
        <v>5872</v>
      </c>
      <c r="K263" s="21"/>
      <c r="L263" s="21"/>
      <c r="M263" s="2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</row>
    <row r="264" spans="1:49" x14ac:dyDescent="0.25">
      <c r="A264" s="3"/>
      <c r="B264" s="100">
        <f t="shared" si="45"/>
        <v>23</v>
      </c>
      <c r="C264" s="101" t="s">
        <v>27</v>
      </c>
      <c r="D264" s="102">
        <v>9661</v>
      </c>
      <c r="E264" s="102">
        <f t="shared" si="42"/>
        <v>11689.81</v>
      </c>
      <c r="F264" s="102">
        <f t="shared" si="46"/>
        <v>21350.809999999998</v>
      </c>
      <c r="G264" s="102">
        <v>8494</v>
      </c>
      <c r="H264" s="102">
        <f t="shared" si="43"/>
        <v>14439.8</v>
      </c>
      <c r="I264" s="102">
        <f t="shared" si="44"/>
        <v>22933.8</v>
      </c>
      <c r="J264" s="102">
        <v>9501</v>
      </c>
      <c r="K264" s="21"/>
      <c r="L264" s="21"/>
      <c r="M264" s="2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</row>
    <row r="265" spans="1:49" x14ac:dyDescent="0.25">
      <c r="A265" s="3"/>
      <c r="B265" s="100">
        <f t="shared" si="45"/>
        <v>24</v>
      </c>
      <c r="C265" s="101" t="s">
        <v>68</v>
      </c>
      <c r="D265" s="102">
        <v>3818</v>
      </c>
      <c r="E265" s="102">
        <f t="shared" si="42"/>
        <v>4619.78</v>
      </c>
      <c r="F265" s="102">
        <f t="shared" si="46"/>
        <v>8437.7799999999988</v>
      </c>
      <c r="G265" s="102">
        <v>3488</v>
      </c>
      <c r="H265" s="102">
        <f t="shared" si="43"/>
        <v>5929.5999999999995</v>
      </c>
      <c r="I265" s="102">
        <f t="shared" si="44"/>
        <v>9417.5999999999985</v>
      </c>
      <c r="J265" s="102">
        <v>3818</v>
      </c>
      <c r="K265" s="21"/>
      <c r="L265" s="21"/>
      <c r="M265" s="2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</row>
    <row r="266" spans="1:49" x14ac:dyDescent="0.25">
      <c r="A266" s="3"/>
      <c r="B266" s="100">
        <f t="shared" si="45"/>
        <v>25</v>
      </c>
      <c r="C266" s="101" t="s">
        <v>56</v>
      </c>
      <c r="D266" s="102">
        <v>8805</v>
      </c>
      <c r="E266" s="102">
        <f t="shared" si="42"/>
        <v>10654.05</v>
      </c>
      <c r="F266" s="102">
        <f t="shared" si="46"/>
        <v>19459.05</v>
      </c>
      <c r="G266" s="102">
        <v>7877</v>
      </c>
      <c r="H266" s="102">
        <f t="shared" si="43"/>
        <v>13390.9</v>
      </c>
      <c r="I266" s="102">
        <f t="shared" si="44"/>
        <v>21267.9</v>
      </c>
      <c r="J266" s="102">
        <v>8542</v>
      </c>
      <c r="K266" s="21"/>
      <c r="L266" s="21"/>
      <c r="M266" s="2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</row>
    <row r="267" spans="1:49" x14ac:dyDescent="0.25">
      <c r="A267" s="3"/>
      <c r="B267" s="100">
        <f t="shared" si="45"/>
        <v>26</v>
      </c>
      <c r="C267" s="101" t="s">
        <v>29</v>
      </c>
      <c r="D267" s="102">
        <v>1109</v>
      </c>
      <c r="E267" s="102">
        <f t="shared" si="42"/>
        <v>1341.8899999999999</v>
      </c>
      <c r="F267" s="102">
        <f t="shared" si="46"/>
        <v>2450.89</v>
      </c>
      <c r="G267" s="102">
        <v>932</v>
      </c>
      <c r="H267" s="102">
        <f t="shared" si="43"/>
        <v>1584.3999999999999</v>
      </c>
      <c r="I267" s="102">
        <f t="shared" si="44"/>
        <v>2516.3999999999996</v>
      </c>
      <c r="J267" s="102">
        <v>1109</v>
      </c>
      <c r="K267" s="21"/>
      <c r="L267" s="21"/>
      <c r="M267" s="2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</row>
    <row r="268" spans="1:49" x14ac:dyDescent="0.25">
      <c r="A268" s="3"/>
      <c r="B268" s="92" t="s">
        <v>70</v>
      </c>
      <c r="C268" s="92"/>
      <c r="D268" s="104">
        <f t="shared" ref="D268:J268" si="47">SUM(D242:D267)</f>
        <v>690250</v>
      </c>
      <c r="E268" s="104">
        <f t="shared" si="47"/>
        <v>835202.50000000023</v>
      </c>
      <c r="F268" s="104">
        <f t="shared" si="47"/>
        <v>1525452.5</v>
      </c>
      <c r="G268" s="104">
        <f t="shared" si="47"/>
        <v>561643</v>
      </c>
      <c r="H268" s="104">
        <f t="shared" si="47"/>
        <v>954793.09999999986</v>
      </c>
      <c r="I268" s="104">
        <f t="shared" si="47"/>
        <v>1516436.1000000003</v>
      </c>
      <c r="J268" s="104">
        <f t="shared" si="47"/>
        <v>660634</v>
      </c>
      <c r="K268" s="21"/>
      <c r="L268" s="21"/>
      <c r="M268" s="2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spans="1:49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118"/>
      <c r="L269" s="118"/>
      <c r="M269" s="118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1:49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spans="1:49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1:49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spans="1:49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1:49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1:49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1:49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1:49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1:49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1:49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1:49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1:49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1:49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1:49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1:49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 spans="1:49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spans="1:49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 spans="1:49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 spans="1:49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 spans="1:49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 spans="1:49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 spans="1:49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spans="1:49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 spans="1:49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spans="1:49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 spans="1:49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spans="1:49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 spans="1:49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spans="1:49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 spans="1:49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spans="1:49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 spans="1:49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spans="1:49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 spans="1:49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spans="1:49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 spans="1:49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spans="1:49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 spans="1:49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1:49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1:49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1:49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</sheetData>
  <mergeCells count="60">
    <mergeCell ref="K240:M240"/>
    <mergeCell ref="B268:C268"/>
    <mergeCell ref="A1:XFD1"/>
    <mergeCell ref="B238:C238"/>
    <mergeCell ref="B239:J239"/>
    <mergeCell ref="B240:B241"/>
    <mergeCell ref="C240:C241"/>
    <mergeCell ref="D240:F240"/>
    <mergeCell ref="G240:I240"/>
    <mergeCell ref="K180:M180"/>
    <mergeCell ref="B208:C208"/>
    <mergeCell ref="B209:J209"/>
    <mergeCell ref="B210:B211"/>
    <mergeCell ref="C210:C211"/>
    <mergeCell ref="D210:F210"/>
    <mergeCell ref="G210:I210"/>
    <mergeCell ref="K210:M210"/>
    <mergeCell ref="B178:C178"/>
    <mergeCell ref="B179:J179"/>
    <mergeCell ref="B180:B181"/>
    <mergeCell ref="C180:C181"/>
    <mergeCell ref="D180:F180"/>
    <mergeCell ref="G180:I180"/>
    <mergeCell ref="B149:J149"/>
    <mergeCell ref="B150:B151"/>
    <mergeCell ref="C150:C151"/>
    <mergeCell ref="D150:F150"/>
    <mergeCell ref="G150:I150"/>
    <mergeCell ref="K150:M150"/>
    <mergeCell ref="B101:M101"/>
    <mergeCell ref="B102:B103"/>
    <mergeCell ref="C102:C103"/>
    <mergeCell ref="K102:M102"/>
    <mergeCell ref="B125:K125"/>
    <mergeCell ref="B126:B127"/>
    <mergeCell ref="C126:C127"/>
    <mergeCell ref="D126:F126"/>
    <mergeCell ref="G126:I126"/>
    <mergeCell ref="B77:M77"/>
    <mergeCell ref="B78:B79"/>
    <mergeCell ref="C78:C79"/>
    <mergeCell ref="D78:F78"/>
    <mergeCell ref="G78:I78"/>
    <mergeCell ref="K78:M78"/>
    <mergeCell ref="B31:B32"/>
    <mergeCell ref="C31:C32"/>
    <mergeCell ref="D31:F31"/>
    <mergeCell ref="G31:I31"/>
    <mergeCell ref="B54:M54"/>
    <mergeCell ref="B55:B56"/>
    <mergeCell ref="C55:C56"/>
    <mergeCell ref="D55:F55"/>
    <mergeCell ref="G55:I55"/>
    <mergeCell ref="K55:M55"/>
    <mergeCell ref="B9:B10"/>
    <mergeCell ref="C9:C10"/>
    <mergeCell ref="D9:F9"/>
    <mergeCell ref="G9:I9"/>
    <mergeCell ref="B11:K11"/>
    <mergeCell ref="B30:K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Yisselle Mejia</dc:creator>
  <cp:lastModifiedBy>Yisselle Mejia</cp:lastModifiedBy>
  <dcterms:created xsi:type="dcterms:W3CDTF">2016-10-03T22:24:29Z</dcterms:created>
  <dcterms:modified xsi:type="dcterms:W3CDTF">2016-10-03T22:25:42Z</dcterms:modified>
</cp:coreProperties>
</file>