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AÑO 2023\Publicado Pag WEB\"/>
    </mc:Choice>
  </mc:AlternateContent>
  <bookViews>
    <workbookView xWindow="0" yWindow="0" windowWidth="11445" windowHeight="6450" activeTab="3"/>
  </bookViews>
  <sheets>
    <sheet name="PORTADA" sheetId="3" r:id="rId1"/>
    <sheet name="PRINCIPALES INDICADORES ML" sheetId="2" r:id="rId2"/>
    <sheet name="GRAFICOS INDICADORES DEL ML" sheetId="4" r:id="rId3"/>
    <sheet name="Activida Econo y sub Empleo" sheetId="5" r:id="rId4"/>
    <sheet name="GRAFICO AÑO 2021" sheetId="7" r:id="rId5"/>
    <sheet name="GRAFICO 2022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5" l="1"/>
  <c r="W44" i="5"/>
  <c r="E73" i="5"/>
  <c r="E76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W47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T46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E45" i="5" l="1"/>
  <c r="Q44" i="5"/>
  <c r="N44" i="5"/>
  <c r="E44" i="5"/>
  <c r="Q43" i="5"/>
  <c r="N43" i="5"/>
  <c r="K43" i="5"/>
  <c r="H43" i="5"/>
  <c r="E43" i="5"/>
  <c r="Q42" i="5"/>
  <c r="N42" i="5"/>
  <c r="K42" i="5"/>
  <c r="H42" i="5"/>
  <c r="E42" i="5"/>
  <c r="Q41" i="5"/>
  <c r="N41" i="5"/>
  <c r="K41" i="5"/>
  <c r="H41" i="5"/>
  <c r="E41" i="5"/>
  <c r="Q40" i="5"/>
  <c r="N40" i="5"/>
  <c r="K40" i="5"/>
  <c r="H40" i="5"/>
  <c r="E40" i="5"/>
  <c r="Q39" i="5"/>
  <c r="N39" i="5"/>
  <c r="K39" i="5"/>
  <c r="H39" i="5"/>
  <c r="E39" i="5"/>
  <c r="Q38" i="5"/>
  <c r="N38" i="5"/>
  <c r="K38" i="5"/>
  <c r="H38" i="5"/>
  <c r="E38" i="5"/>
  <c r="Q37" i="5"/>
  <c r="N37" i="5"/>
  <c r="K37" i="5"/>
  <c r="H37" i="5"/>
  <c r="E37" i="5"/>
  <c r="Q36" i="5"/>
  <c r="N36" i="5"/>
  <c r="K36" i="5"/>
  <c r="H36" i="5"/>
  <c r="E36" i="5"/>
  <c r="Q35" i="5"/>
  <c r="N35" i="5"/>
  <c r="K35" i="5"/>
  <c r="E35" i="5"/>
  <c r="Q34" i="5"/>
  <c r="N34" i="5"/>
  <c r="K34" i="5"/>
  <c r="H34" i="5"/>
  <c r="E34" i="5"/>
  <c r="Q33" i="5"/>
  <c r="N33" i="5"/>
  <c r="K33" i="5"/>
  <c r="H33" i="5"/>
  <c r="E33" i="5"/>
  <c r="Q32" i="5"/>
  <c r="N32" i="5"/>
  <c r="K32" i="5"/>
  <c r="H32" i="5"/>
  <c r="E32" i="5"/>
  <c r="Q31" i="5"/>
  <c r="N31" i="5"/>
  <c r="K31" i="5"/>
  <c r="H31" i="5"/>
  <c r="E31" i="5"/>
  <c r="Q30" i="5"/>
  <c r="N30" i="5"/>
  <c r="K30" i="5"/>
  <c r="H30" i="5"/>
  <c r="E30" i="5"/>
  <c r="Q29" i="5"/>
  <c r="N29" i="5"/>
  <c r="K29" i="5"/>
  <c r="H29" i="5"/>
  <c r="E29" i="5"/>
  <c r="Q28" i="5"/>
  <c r="N28" i="5"/>
  <c r="K28" i="5"/>
  <c r="H28" i="5"/>
  <c r="E28" i="5"/>
  <c r="N27" i="5"/>
  <c r="H27" i="5"/>
  <c r="E27" i="5"/>
  <c r="Q26" i="5"/>
  <c r="N26" i="5"/>
  <c r="K26" i="5"/>
  <c r="H26" i="5"/>
  <c r="E26" i="5"/>
  <c r="Q25" i="5"/>
  <c r="N25" i="5"/>
  <c r="K25" i="5"/>
  <c r="H25" i="5"/>
  <c r="E25" i="5"/>
  <c r="Q24" i="5"/>
  <c r="N24" i="5"/>
  <c r="K24" i="5"/>
  <c r="H24" i="5"/>
  <c r="E24" i="5"/>
  <c r="K18" i="5"/>
  <c r="E18" i="5"/>
  <c r="K17" i="5"/>
  <c r="H17" i="5"/>
  <c r="E17" i="5"/>
  <c r="K16" i="5"/>
  <c r="H16" i="5"/>
  <c r="E16" i="5"/>
  <c r="K15" i="5"/>
  <c r="H15" i="5"/>
  <c r="E15" i="5"/>
  <c r="K14" i="5"/>
  <c r="H14" i="5"/>
  <c r="E14" i="5"/>
  <c r="K13" i="5"/>
  <c r="H13" i="5"/>
  <c r="E13" i="5"/>
  <c r="K12" i="5"/>
  <c r="H12" i="5"/>
  <c r="E12" i="5"/>
  <c r="K11" i="5"/>
  <c r="H11" i="5"/>
  <c r="E11" i="5"/>
  <c r="K10" i="5"/>
  <c r="H10" i="5"/>
  <c r="E10" i="5"/>
  <c r="K9" i="5"/>
  <c r="H9" i="5"/>
  <c r="E9" i="5"/>
  <c r="W24" i="2" l="1"/>
  <c r="R24" i="2"/>
  <c r="AD10" i="2"/>
  <c r="AC10" i="2"/>
  <c r="R10" i="2"/>
  <c r="F10" i="2" l="1"/>
  <c r="D10" i="2"/>
  <c r="C24" i="2"/>
  <c r="C10" i="2" l="1"/>
  <c r="N24" i="2" l="1"/>
  <c r="O24" i="2"/>
</calcChain>
</file>

<file path=xl/sharedStrings.xml><?xml version="1.0" encoding="utf-8"?>
<sst xmlns="http://schemas.openxmlformats.org/spreadsheetml/2006/main" count="367" uniqueCount="95">
  <si>
    <t>Rural</t>
  </si>
  <si>
    <t>Resto urbano</t>
  </si>
  <si>
    <t>San Pedro Sula</t>
  </si>
  <si>
    <t>Distrito Central</t>
  </si>
  <si>
    <t xml:space="preserve"> Urbano</t>
  </si>
  <si>
    <t>Total</t>
  </si>
  <si>
    <t>TDA</t>
  </si>
  <si>
    <t>No.</t>
  </si>
  <si>
    <t>TSI</t>
  </si>
  <si>
    <t>TSV</t>
  </si>
  <si>
    <t>TO</t>
  </si>
  <si>
    <t>TP</t>
  </si>
  <si>
    <t>%1/</t>
  </si>
  <si>
    <t>Desocupados</t>
  </si>
  <si>
    <t>Subocupados Por Insuficiencia De Ingresos</t>
  </si>
  <si>
    <t>Subocupados por Insuficiencia de Tiempo de Trabajo</t>
  </si>
  <si>
    <t>Total Ocupados</t>
  </si>
  <si>
    <t>Ocupados</t>
  </si>
  <si>
    <t>Total PEA</t>
  </si>
  <si>
    <t>FUERZA DE TRABAJO (PEA)</t>
  </si>
  <si>
    <t>Población en edad de trabajar PET</t>
  </si>
  <si>
    <t>Población Total</t>
  </si>
  <si>
    <t>Dominio</t>
  </si>
  <si>
    <r>
      <rPr>
        <b/>
        <sz val="9"/>
        <color theme="1"/>
        <rFont val="Calibri"/>
        <family val="2"/>
        <scheme val="minor"/>
      </rPr>
      <t>Fuente:</t>
    </r>
    <r>
      <rPr>
        <sz val="9"/>
        <color theme="1"/>
        <rFont val="Calibri"/>
        <family val="2"/>
        <scheme val="minor"/>
      </rPr>
      <t xml:space="preserve"> Instituto Nacional de Estadística INE, encuesta Permanente de Hogares de propósitos Múltiples junio 2021</t>
    </r>
  </si>
  <si>
    <t>Subocupados por insuficiencia de ingreso</t>
  </si>
  <si>
    <t>Sub-Empleo Visible</t>
  </si>
  <si>
    <r>
      <rPr>
        <b/>
        <sz val="9"/>
        <color theme="1"/>
        <rFont val="Calibri"/>
        <family val="2"/>
        <scheme val="minor"/>
      </rPr>
      <t>Fuente:</t>
    </r>
    <r>
      <rPr>
        <sz val="9"/>
        <color theme="1"/>
        <rFont val="Calibri"/>
        <family val="2"/>
        <scheme val="minor"/>
      </rPr>
      <t xml:space="preserve"> Instituto Nacional de Estadística INE, encuesta Permanente de Hogares de propósitos Múltiples junio 2020</t>
    </r>
  </si>
  <si>
    <r>
      <rPr>
        <b/>
        <sz val="9"/>
        <color theme="1"/>
        <rFont val="Calibri"/>
        <family val="2"/>
        <scheme val="minor"/>
      </rPr>
      <t>Fuente:</t>
    </r>
    <r>
      <rPr>
        <sz val="9"/>
        <color theme="1"/>
        <rFont val="Calibri"/>
        <family val="2"/>
        <scheme val="minor"/>
      </rPr>
      <t xml:space="preserve"> Instituto Nacional de Estadística INE, encuesta Permanente de Hogares de propósitos Múltiples junio 2022</t>
    </r>
  </si>
  <si>
    <t>PET</t>
  </si>
  <si>
    <t>(TP)</t>
  </si>
  <si>
    <t xml:space="preserve"> (TO)</t>
  </si>
  <si>
    <t xml:space="preserve"> (TSV)</t>
  </si>
  <si>
    <t>(TSI)</t>
  </si>
  <si>
    <t xml:space="preserve"> (TDA)</t>
  </si>
  <si>
    <t>(TO) Total Ocupados</t>
  </si>
  <si>
    <t>(TSV) Subocupados por Insuficiencia de Tiempo de Trabajo</t>
  </si>
  <si>
    <t xml:space="preserve">(TSI) Subocupados por insuficiencia de ingreso </t>
  </si>
  <si>
    <t>(TDA) Desocupados</t>
  </si>
  <si>
    <t>(TP) Total PEA</t>
  </si>
  <si>
    <r>
      <rPr>
        <b/>
        <sz val="10"/>
        <color theme="1"/>
        <rFont val="Calibri"/>
        <family val="2"/>
      </rPr>
      <t xml:space="preserve">Fuente: </t>
    </r>
    <r>
      <rPr>
        <sz val="10"/>
        <color theme="1"/>
        <rFont val="Calibri"/>
        <family val="2"/>
      </rPr>
      <t>Instituto Nacional de Estadística INE, encuesta Permanente de Hogares de propósitos Múltiples sep. 2022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</si>
  <si>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Instituto Nacional de Estadística INE, encuesta Permanente de Hogares de propósitos Múltiples junio 2021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</si>
  <si>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Instituto Nacional de Estadística INE, encuesta Permanente de Hogares de propósitos Múltiples juni 2020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</si>
  <si>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Instituto Nacional de Estadística INE, encuesta Permanente de Hogares de propósitos Múltiples juni 2019</t>
    </r>
  </si>
  <si>
    <t>Actividad Economica por Sub Empleo 2012-2022</t>
  </si>
  <si>
    <t xml:space="preserve"> Actividad Economica</t>
  </si>
  <si>
    <t>Visible</t>
  </si>
  <si>
    <t xml:space="preserve">Invisible </t>
  </si>
  <si>
    <t>Agricultura, Silvicultura, Caza y Pesca</t>
  </si>
  <si>
    <t>Explotación de minas y canteras</t>
  </si>
  <si>
    <t>Industria manufacturera</t>
  </si>
  <si>
    <t>Electricidad, gas y agua</t>
  </si>
  <si>
    <t>Construcción</t>
  </si>
  <si>
    <t>Comercio por Mayor / menor, Hoteles / restaurantes</t>
  </si>
  <si>
    <t>Transp. almac. y comunicaciones</t>
  </si>
  <si>
    <t>Estab. finac. seguros, Bienes inmuebles y servicios</t>
  </si>
  <si>
    <t>Servicios Comunales, Sociales y Personales</t>
  </si>
  <si>
    <t>No sabe, No responde</t>
  </si>
  <si>
    <t>Busca Trabajo por Primera Vez</t>
  </si>
  <si>
    <t>Agricultura, ganaderia, silvicultura y pesca</t>
  </si>
  <si>
    <t>Explotacion de minas y canteras</t>
  </si>
  <si>
    <t>Suministro de electricidad, gas, vapor y aire acondicionado</t>
  </si>
  <si>
    <t xml:space="preserve">                -  </t>
  </si>
  <si>
    <t>Suministro de agua, evacuacion de aguas residuales, gestion de desechos y descontaminacion</t>
  </si>
  <si>
    <t>Construccion</t>
  </si>
  <si>
    <t>Comercio al por mayor y al por menor, reparacion de vehiculos automotores y motocicletas</t>
  </si>
  <si>
    <t>Transporte y almacenamiento</t>
  </si>
  <si>
    <t>Actividades de alojamiento y de servicios de comida</t>
  </si>
  <si>
    <t>Informacion y comunicaciones</t>
  </si>
  <si>
    <t>Actividades finacieras y de seguros</t>
  </si>
  <si>
    <t>Actividades inmobiliarias</t>
  </si>
  <si>
    <t>Actividades profesionales, cientificas y tecnicas</t>
  </si>
  <si>
    <t>Actividades de servicios administrativos y de apoyo</t>
  </si>
  <si>
    <t>Aministracion publica y defensa, planes de seguridad social de afiliacion obligatoria</t>
  </si>
  <si>
    <t>Enseñanza</t>
  </si>
  <si>
    <t>Actividades de atencion de la salud humana y de asistencia social</t>
  </si>
  <si>
    <t>Actividades artisticas, de entretenimiento y recreativas</t>
  </si>
  <si>
    <t>Otras actividades de servicios</t>
  </si>
  <si>
    <t>Actividades de los hogares como empleadores y actividades no diferenciadas de los hogares como productores de bienes y servicios</t>
  </si>
  <si>
    <t>Actividades de organizaciones y organos extraterritoriales</t>
  </si>
  <si>
    <t>Ocupaciones NO especificadas</t>
  </si>
  <si>
    <t>Busca trabajo por primera vez</t>
  </si>
  <si>
    <t>NS/NR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</si>
  <si>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OML sobre la base de datos de la EPHPM, mayo 2005-2010</t>
    </r>
  </si>
  <si>
    <r>
      <t>Fuente:</t>
    </r>
    <r>
      <rPr>
        <sz val="10"/>
        <rFont val="Calibri"/>
        <family val="2"/>
        <scheme val="minor"/>
      </rPr>
      <t xml:space="preserve"> Instituto Nacional de Estadísticas INE, Encuesta Permanente de de Hogares de Propósitos Múltiples junio 2022</t>
    </r>
  </si>
  <si>
    <r>
      <rPr>
        <b/>
        <sz val="10"/>
        <color theme="1"/>
        <rFont val="Arial"/>
        <family val="2"/>
      </rPr>
      <t xml:space="preserve">Fuente: </t>
    </r>
    <r>
      <rPr>
        <sz val="10"/>
        <color theme="1"/>
        <rFont val="Arial"/>
        <family val="2"/>
      </rPr>
      <t>OML sobre la base de datos de la EPHPM, mayo 2012-2010</t>
    </r>
  </si>
  <si>
    <t xml:space="preserve">Porcentaje Indicadores del Mercado de Trabajo la Fuerza de Trabajo según Dominio </t>
  </si>
  <si>
    <t xml:space="preserve"> </t>
  </si>
  <si>
    <t>Subocupados por Insuficiencia de Tiempo de Trabajo.</t>
  </si>
  <si>
    <t>Actividades de los hogares como empleadores y actividades no diferenciadas de los hogares como productores de bienes y s</t>
  </si>
  <si>
    <t>Porcentaje Sub Empleo Actividad Económica 2021</t>
  </si>
  <si>
    <t>Porcentaje Sub Empleo Actividad Económica 2022</t>
  </si>
  <si>
    <t>Indicadores Principales del Mercado Laboral 2019</t>
  </si>
  <si>
    <t>Indicadores Principales del Mercado Labora 2020</t>
  </si>
  <si>
    <t>Indicadores Principales del Mercado Labora 2021</t>
  </si>
  <si>
    <t>Indicadores Principales del Mercado Labora2022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</si>
</sst>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"/>
    <numFmt numFmtId="165" formatCode="#,##0_ ;\-#,##0\ "/>
    <numFmt numFmtId="166" formatCode="_-* #,##0\ _€_-;\-* #,##0\ _€_-;_-* &quot;-&quot;??\ _€_-;_-@_-"/>
    <numFmt numFmtId="167" formatCode="_-* #,##0_-;\-* #,##0_-;_-* &quot;-&quot;??_-;_-@_-"/>
    <numFmt numFmtId="168" formatCode="###0.0"/>
    <numFmt numFmtId="169" formatCode="_-* #,##0.0_-;\-* #,##0.0_-;_-* &quot;-&quot;??_-;_-@_-"/>
    <numFmt numFmtId="170" formatCode="_-* #,##0.0_-;\-* #,##0.0_-;_-* &quot;-&quot;?_-;_-@_-"/>
    <numFmt numFmtId="171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Border="1"/>
    <xf numFmtId="164" fontId="5" fillId="3" borderId="1" xfId="3" applyNumberFormat="1" applyFont="1" applyFill="1" applyBorder="1" applyAlignment="1">
      <alignment horizontal="center" vertical="center"/>
    </xf>
    <xf numFmtId="3" fontId="5" fillId="3" borderId="2" xfId="3" applyNumberFormat="1" applyFont="1" applyFill="1" applyBorder="1" applyAlignment="1">
      <alignment horizontal="center" vertical="center"/>
    </xf>
    <xf numFmtId="164" fontId="5" fillId="3" borderId="2" xfId="3" applyNumberFormat="1" applyFont="1" applyFill="1" applyBorder="1" applyAlignment="1">
      <alignment horizontal="center" vertical="center"/>
    </xf>
    <xf numFmtId="166" fontId="6" fillId="3" borderId="2" xfId="1" applyNumberFormat="1" applyFont="1" applyFill="1" applyBorder="1" applyAlignment="1">
      <alignment horizontal="right" vertical="center"/>
    </xf>
    <xf numFmtId="168" fontId="6" fillId="3" borderId="2" xfId="3" applyNumberFormat="1" applyFont="1" applyFill="1" applyBorder="1" applyAlignment="1">
      <alignment horizontal="center" vertical="center"/>
    </xf>
    <xf numFmtId="165" fontId="6" fillId="3" borderId="2" xfId="1" applyNumberFormat="1" applyFont="1" applyFill="1" applyBorder="1" applyAlignment="1">
      <alignment horizontal="right" vertical="center"/>
    </xf>
    <xf numFmtId="169" fontId="1" fillId="3" borderId="2" xfId="2" applyNumberFormat="1" applyFont="1" applyFill="1" applyBorder="1" applyAlignment="1">
      <alignment horizontal="right"/>
    </xf>
    <xf numFmtId="164" fontId="5" fillId="3" borderId="4" xfId="3" applyNumberFormat="1" applyFont="1" applyFill="1" applyBorder="1" applyAlignment="1">
      <alignment horizontal="center" vertical="center"/>
    </xf>
    <xf numFmtId="3" fontId="5" fillId="3" borderId="5" xfId="3" applyNumberFormat="1" applyFont="1" applyFill="1" applyBorder="1" applyAlignment="1">
      <alignment horizontal="center" vertical="center"/>
    </xf>
    <xf numFmtId="164" fontId="5" fillId="3" borderId="5" xfId="3" applyNumberFormat="1" applyFont="1" applyFill="1" applyBorder="1" applyAlignment="1">
      <alignment horizontal="center" vertical="center"/>
    </xf>
    <xf numFmtId="166" fontId="6" fillId="3" borderId="5" xfId="1" applyNumberFormat="1" applyFont="1" applyFill="1" applyBorder="1" applyAlignment="1">
      <alignment horizontal="right" vertical="center"/>
    </xf>
    <xf numFmtId="168" fontId="6" fillId="3" borderId="5" xfId="3" applyNumberFormat="1" applyFont="1" applyFill="1" applyBorder="1" applyAlignment="1">
      <alignment horizontal="center" vertical="center"/>
    </xf>
    <xf numFmtId="165" fontId="6" fillId="3" borderId="5" xfId="1" applyNumberFormat="1" applyFont="1" applyFill="1" applyBorder="1" applyAlignment="1">
      <alignment horizontal="right" vertical="center"/>
    </xf>
    <xf numFmtId="169" fontId="1" fillId="3" borderId="5" xfId="2" applyNumberFormat="1" applyFont="1" applyFill="1" applyBorder="1" applyAlignment="1">
      <alignment horizontal="right"/>
    </xf>
    <xf numFmtId="164" fontId="8" fillId="3" borderId="4" xfId="3" applyNumberFormat="1" applyFont="1" applyFill="1" applyBorder="1" applyAlignment="1">
      <alignment horizontal="center" vertical="center"/>
    </xf>
    <xf numFmtId="3" fontId="8" fillId="3" borderId="5" xfId="3" applyNumberFormat="1" applyFont="1" applyFill="1" applyBorder="1" applyAlignment="1">
      <alignment horizontal="center" vertical="center"/>
    </xf>
    <xf numFmtId="164" fontId="8" fillId="3" borderId="5" xfId="3" applyNumberFormat="1" applyFont="1" applyFill="1" applyBorder="1" applyAlignment="1">
      <alignment horizontal="center" vertical="center"/>
    </xf>
    <xf numFmtId="166" fontId="9" fillId="3" borderId="5" xfId="1" applyNumberFormat="1" applyFont="1" applyFill="1" applyBorder="1" applyAlignment="1">
      <alignment horizontal="right" vertical="center"/>
    </xf>
    <xf numFmtId="168" fontId="9" fillId="3" borderId="5" xfId="3" applyNumberFormat="1" applyFont="1" applyFill="1" applyBorder="1" applyAlignment="1">
      <alignment horizontal="center" vertical="center"/>
    </xf>
    <xf numFmtId="166" fontId="9" fillId="3" borderId="5" xfId="1" applyNumberFormat="1" applyFont="1" applyFill="1" applyBorder="1" applyAlignment="1">
      <alignment horizontal="left" vertical="center"/>
    </xf>
    <xf numFmtId="0" fontId="10" fillId="4" borderId="4" xfId="3" applyFont="1" applyFill="1" applyBorder="1" applyAlignment="1">
      <alignment wrapText="1"/>
    </xf>
    <xf numFmtId="0" fontId="10" fillId="4" borderId="5" xfId="3" applyFont="1" applyFill="1" applyBorder="1" applyAlignment="1">
      <alignment wrapText="1"/>
    </xf>
    <xf numFmtId="0" fontId="13" fillId="0" borderId="0" xfId="0" applyFont="1"/>
    <xf numFmtId="0" fontId="14" fillId="0" borderId="0" xfId="0" applyFont="1"/>
    <xf numFmtId="169" fontId="19" fillId="3" borderId="5" xfId="2" applyNumberFormat="1" applyFont="1" applyFill="1" applyBorder="1" applyAlignment="1">
      <alignment horizontal="right"/>
    </xf>
    <xf numFmtId="169" fontId="19" fillId="3" borderId="2" xfId="2" applyNumberFormat="1" applyFont="1" applyFill="1" applyBorder="1" applyAlignment="1">
      <alignment horizontal="right"/>
    </xf>
    <xf numFmtId="0" fontId="9" fillId="4" borderId="5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left" vertical="top" wrapText="1"/>
    </xf>
    <xf numFmtId="167" fontId="19" fillId="3" borderId="6" xfId="2" applyNumberFormat="1" applyFont="1" applyFill="1" applyBorder="1" applyAlignment="1"/>
    <xf numFmtId="167" fontId="19" fillId="3" borderId="3" xfId="2" applyNumberFormat="1" applyFont="1" applyFill="1" applyBorder="1" applyAlignment="1"/>
    <xf numFmtId="0" fontId="9" fillId="4" borderId="5" xfId="3" applyFont="1" applyFill="1" applyBorder="1" applyAlignment="1">
      <alignment horizontal="center" wrapText="1"/>
    </xf>
    <xf numFmtId="0" fontId="9" fillId="4" borderId="4" xfId="3" applyFont="1" applyFill="1" applyBorder="1" applyAlignment="1">
      <alignment horizontal="center" wrapText="1"/>
    </xf>
    <xf numFmtId="0" fontId="10" fillId="4" borderId="5" xfId="3" applyFont="1" applyFill="1" applyBorder="1" applyAlignment="1">
      <alignment horizontal="center" vertical="center" wrapText="1"/>
    </xf>
    <xf numFmtId="0" fontId="10" fillId="4" borderId="4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0" fillId="3" borderId="5" xfId="0" applyFill="1" applyBorder="1"/>
    <xf numFmtId="0" fontId="0" fillId="3" borderId="4" xfId="0" applyFill="1" applyBorder="1"/>
    <xf numFmtId="164" fontId="0" fillId="3" borderId="5" xfId="0" applyNumberFormat="1" applyFill="1" applyBorder="1"/>
    <xf numFmtId="164" fontId="0" fillId="3" borderId="2" xfId="0" applyNumberFormat="1" applyFill="1" applyBorder="1"/>
    <xf numFmtId="0" fontId="0" fillId="3" borderId="2" xfId="0" applyFill="1" applyBorder="1"/>
    <xf numFmtId="0" fontId="0" fillId="3" borderId="1" xfId="0" applyFill="1" applyBorder="1"/>
    <xf numFmtId="0" fontId="14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 wrapText="1"/>
    </xf>
    <xf numFmtId="164" fontId="8" fillId="2" borderId="0" xfId="3" applyNumberFormat="1" applyFont="1" applyFill="1" applyBorder="1" applyAlignment="1">
      <alignment horizontal="center" vertical="center"/>
    </xf>
    <xf numFmtId="164" fontId="5" fillId="2" borderId="0" xfId="3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167" fontId="7" fillId="2" borderId="0" xfId="2" applyNumberFormat="1" applyFont="1" applyFill="1" applyBorder="1" applyAlignment="1"/>
    <xf numFmtId="0" fontId="16" fillId="0" borderId="0" xfId="0" applyFont="1"/>
    <xf numFmtId="167" fontId="20" fillId="3" borderId="6" xfId="2" applyNumberFormat="1" applyFont="1" applyFill="1" applyBorder="1" applyAlignment="1"/>
    <xf numFmtId="167" fontId="20" fillId="3" borderId="3" xfId="2" applyNumberFormat="1" applyFont="1" applyFill="1" applyBorder="1" applyAlignment="1"/>
    <xf numFmtId="0" fontId="9" fillId="4" borderId="5" xfId="3" applyFont="1" applyFill="1" applyBorder="1" applyAlignment="1">
      <alignment wrapText="1"/>
    </xf>
    <xf numFmtId="0" fontId="9" fillId="4" borderId="4" xfId="3" applyFont="1" applyFill="1" applyBorder="1" applyAlignment="1">
      <alignment wrapText="1"/>
    </xf>
    <xf numFmtId="0" fontId="9" fillId="4" borderId="10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17" fillId="0" borderId="0" xfId="0" applyFont="1" applyAlignment="1"/>
    <xf numFmtId="0" fontId="24" fillId="0" borderId="0" xfId="0" applyFont="1"/>
    <xf numFmtId="0" fontId="19" fillId="0" borderId="0" xfId="0" applyFont="1"/>
    <xf numFmtId="0" fontId="18" fillId="4" borderId="6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5" fillId="0" borderId="6" xfId="4" applyNumberFormat="1" applyFont="1" applyBorder="1" applyAlignment="1">
      <alignment wrapText="1"/>
    </xf>
    <xf numFmtId="3" fontId="18" fillId="4" borderId="5" xfId="0" applyNumberFormat="1" applyFont="1" applyFill="1" applyBorder="1" applyAlignment="1">
      <alignment horizontal="right"/>
    </xf>
    <xf numFmtId="3" fontId="18" fillId="4" borderId="5" xfId="0" applyNumberFormat="1" applyFont="1" applyFill="1" applyBorder="1"/>
    <xf numFmtId="3" fontId="18" fillId="4" borderId="4" xfId="0" applyNumberFormat="1" applyFont="1" applyFill="1" applyBorder="1"/>
    <xf numFmtId="3" fontId="0" fillId="0" borderId="0" xfId="0" applyNumberFormat="1"/>
    <xf numFmtId="0" fontId="5" fillId="0" borderId="3" xfId="4" applyNumberFormat="1" applyFont="1" applyBorder="1" applyAlignment="1">
      <alignment wrapText="1"/>
    </xf>
    <xf numFmtId="3" fontId="18" fillId="4" borderId="2" xfId="0" applyNumberFormat="1" applyFont="1" applyFill="1" applyBorder="1" applyAlignment="1">
      <alignment horizontal="right"/>
    </xf>
    <xf numFmtId="3" fontId="18" fillId="4" borderId="2" xfId="0" applyNumberFormat="1" applyFont="1" applyFill="1" applyBorder="1"/>
    <xf numFmtId="3" fontId="18" fillId="4" borderId="1" xfId="0" applyNumberFormat="1" applyFont="1" applyFill="1" applyBorder="1"/>
    <xf numFmtId="0" fontId="25" fillId="0" borderId="0" xfId="0" applyFont="1"/>
    <xf numFmtId="0" fontId="3" fillId="0" borderId="0" xfId="4" applyNumberFormat="1" applyFont="1" applyFill="1" applyBorder="1" applyAlignment="1">
      <alignment horizontal="left" indent="1"/>
    </xf>
    <xf numFmtId="0" fontId="5" fillId="2" borderId="6" xfId="4" applyNumberFormat="1" applyFont="1" applyFill="1" applyBorder="1" applyAlignment="1">
      <alignment horizontal="left" wrapText="1" indent="1"/>
    </xf>
    <xf numFmtId="0" fontId="5" fillId="0" borderId="6" xfId="4" applyNumberFormat="1" applyFont="1" applyBorder="1" applyAlignment="1">
      <alignment horizontal="left" wrapText="1" indent="1"/>
    </xf>
    <xf numFmtId="0" fontId="5" fillId="0" borderId="3" xfId="4" applyNumberFormat="1" applyFont="1" applyBorder="1" applyAlignment="1">
      <alignment horizontal="left" wrapText="1" indent="1"/>
    </xf>
    <xf numFmtId="0" fontId="27" fillId="0" borderId="0" xfId="0" applyFont="1" applyAlignment="1"/>
    <xf numFmtId="170" fontId="0" fillId="0" borderId="0" xfId="0" applyNumberFormat="1"/>
    <xf numFmtId="170" fontId="0" fillId="0" borderId="0" xfId="1" applyNumberFormat="1" applyFont="1" applyBorder="1"/>
    <xf numFmtId="3" fontId="18" fillId="4" borderId="4" xfId="0" applyNumberFormat="1" applyFont="1" applyFill="1" applyBorder="1" applyAlignment="1">
      <alignment horizontal="right"/>
    </xf>
    <xf numFmtId="3" fontId="18" fillId="4" borderId="1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/>
    </xf>
    <xf numFmtId="3" fontId="19" fillId="3" borderId="5" xfId="0" applyNumberFormat="1" applyFont="1" applyFill="1" applyBorder="1" applyAlignment="1">
      <alignment horizontal="right"/>
    </xf>
    <xf numFmtId="3" fontId="19" fillId="3" borderId="2" xfId="0" applyNumberFormat="1" applyFont="1" applyFill="1" applyBorder="1" applyAlignment="1">
      <alignment horizontal="right"/>
    </xf>
    <xf numFmtId="3" fontId="19" fillId="3" borderId="5" xfId="0" applyNumberFormat="1" applyFont="1" applyFill="1" applyBorder="1"/>
    <xf numFmtId="3" fontId="19" fillId="3" borderId="2" xfId="0" applyNumberFormat="1" applyFont="1" applyFill="1" applyBorder="1"/>
    <xf numFmtId="3" fontId="19" fillId="3" borderId="0" xfId="0" applyNumberFormat="1" applyFont="1" applyFill="1"/>
    <xf numFmtId="0" fontId="19" fillId="3" borderId="5" xfId="0" applyFont="1" applyFill="1" applyBorder="1"/>
    <xf numFmtId="0" fontId="19" fillId="3" borderId="2" xfId="0" applyFont="1" applyFill="1" applyBorder="1"/>
    <xf numFmtId="0" fontId="18" fillId="0" borderId="0" xfId="0" applyFont="1"/>
    <xf numFmtId="171" fontId="19" fillId="3" borderId="5" xfId="0" applyNumberFormat="1" applyFont="1" applyFill="1" applyBorder="1"/>
    <xf numFmtId="164" fontId="0" fillId="0" borderId="0" xfId="0" applyNumberFormat="1"/>
    <xf numFmtId="3" fontId="19" fillId="3" borderId="4" xfId="0" applyNumberFormat="1" applyFont="1" applyFill="1" applyBorder="1"/>
    <xf numFmtId="0" fontId="19" fillId="3" borderId="4" xfId="0" applyFont="1" applyFill="1" applyBorder="1"/>
    <xf numFmtId="3" fontId="19" fillId="3" borderId="1" xfId="0" applyNumberFormat="1" applyFont="1" applyFill="1" applyBorder="1"/>
    <xf numFmtId="164" fontId="8" fillId="4" borderId="5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164" fontId="19" fillId="3" borderId="2" xfId="0" applyNumberFormat="1" applyFont="1" applyFill="1" applyBorder="1"/>
    <xf numFmtId="171" fontId="19" fillId="3" borderId="4" xfId="0" applyNumberFormat="1" applyFont="1" applyFill="1" applyBorder="1"/>
    <xf numFmtId="171" fontId="19" fillId="3" borderId="1" xfId="0" applyNumberFormat="1" applyFont="1" applyFill="1" applyBorder="1"/>
    <xf numFmtId="0" fontId="9" fillId="4" borderId="12" xfId="3" applyFont="1" applyFill="1" applyBorder="1" applyAlignment="1">
      <alignment horizontal="center" vertical="center" wrapText="1"/>
    </xf>
    <xf numFmtId="0" fontId="9" fillId="4" borderId="13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4" borderId="11" xfId="3" applyFont="1" applyFill="1" applyBorder="1" applyAlignment="1">
      <alignment horizontal="center" vertical="center" wrapText="1"/>
    </xf>
    <xf numFmtId="0" fontId="9" fillId="4" borderId="6" xfId="3" applyFont="1" applyFill="1" applyBorder="1" applyAlignment="1">
      <alignment horizontal="center" vertical="center" wrapText="1"/>
    </xf>
    <xf numFmtId="0" fontId="9" fillId="4" borderId="10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/>
    </xf>
    <xf numFmtId="0" fontId="9" fillId="4" borderId="5" xfId="3" applyFont="1" applyFill="1" applyBorder="1" applyAlignment="1">
      <alignment horizontal="center" wrapText="1"/>
    </xf>
    <xf numFmtId="0" fontId="10" fillId="4" borderId="8" xfId="3" applyFont="1" applyFill="1" applyBorder="1" applyAlignment="1">
      <alignment horizontal="center" vertical="center" wrapText="1"/>
    </xf>
    <xf numFmtId="0" fontId="10" fillId="4" borderId="7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center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10" fillId="4" borderId="5" xfId="3" applyFont="1" applyFill="1" applyBorder="1" applyAlignment="1">
      <alignment horizontal="center" vertical="center" wrapText="1"/>
    </xf>
    <xf numFmtId="0" fontId="10" fillId="4" borderId="5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0" fillId="4" borderId="4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left" wrapText="1"/>
    </xf>
    <xf numFmtId="0" fontId="9" fillId="4" borderId="18" xfId="3" applyFont="1" applyFill="1" applyBorder="1" applyAlignment="1">
      <alignment horizontal="center" vertical="center" wrapText="1"/>
    </xf>
    <xf numFmtId="0" fontId="9" fillId="4" borderId="16" xfId="3" applyFont="1" applyFill="1" applyBorder="1" applyAlignment="1">
      <alignment horizontal="center" vertical="center" wrapText="1"/>
    </xf>
    <xf numFmtId="0" fontId="9" fillId="4" borderId="20" xfId="3" applyFont="1" applyFill="1" applyBorder="1" applyAlignment="1">
      <alignment horizontal="center" vertical="center" wrapText="1"/>
    </xf>
    <xf numFmtId="0" fontId="9" fillId="4" borderId="21" xfId="3" applyFont="1" applyFill="1" applyBorder="1" applyAlignment="1">
      <alignment horizontal="center" vertical="center" wrapText="1"/>
    </xf>
    <xf numFmtId="0" fontId="9" fillId="4" borderId="22" xfId="3" applyFont="1" applyFill="1" applyBorder="1" applyAlignment="1">
      <alignment horizontal="center" vertical="center" wrapText="1"/>
    </xf>
    <xf numFmtId="0" fontId="9" fillId="4" borderId="23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3" fillId="0" borderId="17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Millares 10" xfId="2"/>
    <cellStyle name="Millares 2" xfId="4"/>
    <cellStyle name="Normal" xfId="0" builtinId="0"/>
    <cellStyle name="Normal_Hoja2" xfId="3"/>
  </cellStyles>
  <dxfs count="0"/>
  <tableStyles count="0" defaultTableStyle="TableStyleMedium2" defaultPivotStyle="PivotStyleLight16"/>
  <colors>
    <mruColors>
      <color rgb="FF649B3F"/>
      <color rgb="FFEFE7A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HN" b="1">
                <a:solidFill>
                  <a:schemeClr val="tx1"/>
                </a:solidFill>
              </a:rPr>
              <a:t>AÑO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8.0347456567929007E-2"/>
          <c:y val="0.15446450060168473"/>
          <c:w val="0.90272132650085402"/>
          <c:h val="0.599694893733951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'GRAFICOS INDICADORES DEL ML'!$L$4</c:f>
              <c:strCache>
                <c:ptCount val="1"/>
                <c:pt idx="0">
                  <c:v>PET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ML'!$K$5:$K$11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ML'!$L$5:$L$11</c:f>
              <c:numCache>
                <c:formatCode>###0.0</c:formatCode>
                <c:ptCount val="7"/>
                <c:pt idx="1">
                  <c:v>100.00000000000708</c:v>
                </c:pt>
                <c:pt idx="2" formatCode="_-* #,##0.0_-;\-* #,##0.0_-;_-* &quot;-&quot;??_-;_-@_-">
                  <c:v>57.326651632250098</c:v>
                </c:pt>
                <c:pt idx="3" formatCode="_-* #,##0.0_-;\-* #,##0.0_-;_-* &quot;-&quot;??_-;_-@_-">
                  <c:v>12.676617729793465</c:v>
                </c:pt>
                <c:pt idx="4" formatCode="_-* #,##0.0_-;\-* #,##0.0_-;_-* &quot;-&quot;??_-;_-@_-">
                  <c:v>7.0653796940445073</c:v>
                </c:pt>
                <c:pt idx="5" formatCode="_-* #,##0.0_-;\-* #,##0.0_-;_-* &quot;-&quot;??_-;_-@_-">
                  <c:v>37.584654208408153</c:v>
                </c:pt>
                <c:pt idx="6" formatCode="_-* #,##0.0_-;\-* #,##0.0_-;_-* &quot;-&quot;??_-;_-@_-">
                  <c:v>42.673348367756937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D-46D6-AACA-8196376D1493}"/>
            </c:ext>
          </c:extLst>
        </c:ser>
        <c:ser>
          <c:idx val="1"/>
          <c:order val="1"/>
          <c:tx>
            <c:strRef>
              <c:f>'GRAFICOS INDICADORES DEL ML'!$M$4</c:f>
              <c:strCache>
                <c:ptCount val="1"/>
                <c:pt idx="0">
                  <c:v>(TP)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ML'!$K$5:$K$11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ML'!$M$5:$M$11</c:f>
              <c:numCache>
                <c:formatCode>###0.0</c:formatCode>
                <c:ptCount val="7"/>
                <c:pt idx="1">
                  <c:v>100.00000000000107</c:v>
                </c:pt>
                <c:pt idx="2">
                  <c:v>57.269524084665967</c:v>
                </c:pt>
                <c:pt idx="3">
                  <c:v>10.996646795932675</c:v>
                </c:pt>
                <c:pt idx="4">
                  <c:v>7.423455529586108</c:v>
                </c:pt>
                <c:pt idx="5">
                  <c:v>38.849421759147177</c:v>
                </c:pt>
                <c:pt idx="6">
                  <c:v>42.73047591533404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D-46D6-AACA-8196376D1493}"/>
            </c:ext>
          </c:extLst>
        </c:ser>
        <c:ser>
          <c:idx val="2"/>
          <c:order val="2"/>
          <c:tx>
            <c:strRef>
              <c:f>'GRAFICOS INDICADORES DEL ML'!$N$4</c:f>
              <c:strCache>
                <c:ptCount val="1"/>
                <c:pt idx="0">
                  <c:v> (TO)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ML'!$K$5:$K$11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ML'!$N$5:$N$11</c:f>
              <c:numCache>
                <c:formatCode>###0.0</c:formatCode>
                <c:ptCount val="7"/>
                <c:pt idx="1">
                  <c:v>100.00000000000115</c:v>
                </c:pt>
                <c:pt idx="2">
                  <c:v>57.067910764490712</c:v>
                </c:pt>
                <c:pt idx="3">
                  <c:v>10.739902711793775</c:v>
                </c:pt>
                <c:pt idx="4">
                  <c:v>7.3683548496506583</c:v>
                </c:pt>
                <c:pt idx="5">
                  <c:v>38.95965320304628</c:v>
                </c:pt>
                <c:pt idx="6">
                  <c:v>42.932089235509288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D-46D6-AACA-8196376D1493}"/>
            </c:ext>
          </c:extLst>
        </c:ser>
        <c:ser>
          <c:idx val="3"/>
          <c:order val="3"/>
          <c:tx>
            <c:strRef>
              <c:f>'GRAFICOS INDICADORES DEL ML'!$O$4</c:f>
              <c:strCache>
                <c:ptCount val="1"/>
                <c:pt idx="0">
                  <c:v> (TSV)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ML'!$K$5:$K$11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ML'!$O$5:$O$11</c:f>
              <c:numCache>
                <c:formatCode>###0.0</c:formatCode>
                <c:ptCount val="7"/>
                <c:pt idx="0" formatCode="General">
                  <c:v>0</c:v>
                </c:pt>
                <c:pt idx="1">
                  <c:v>41.244975937385064</c:v>
                </c:pt>
                <c:pt idx="2">
                  <c:v>26.001712033612311</c:v>
                </c:pt>
                <c:pt idx="3">
                  <c:v>30.50021678355327</c:v>
                </c:pt>
                <c:pt idx="4">
                  <c:v>22.152757229349884</c:v>
                </c:pt>
                <c:pt idx="5">
                  <c:v>25.489565827873641</c:v>
                </c:pt>
                <c:pt idx="6">
                  <c:v>28.933988786473563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7D-46D6-AACA-8196376D1493}"/>
            </c:ext>
          </c:extLst>
        </c:ser>
        <c:ser>
          <c:idx val="4"/>
          <c:order val="4"/>
          <c:tx>
            <c:strRef>
              <c:f>'GRAFICOS INDICADORES DEL ML'!$P$4</c:f>
              <c:strCache>
                <c:ptCount val="1"/>
                <c:pt idx="0">
                  <c:v>(TSI)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ML'!$K$5:$K$11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ML'!$P$5:$P$11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26.921631887355808</c:v>
                </c:pt>
                <c:pt idx="2">
                  <c:v>42.603772260431292</c:v>
                </c:pt>
                <c:pt idx="3">
                  <c:v>38.912049628307507</c:v>
                </c:pt>
                <c:pt idx="4">
                  <c:v>41.388987824425612</c:v>
                </c:pt>
                <c:pt idx="5">
                  <c:v>43.851209049587794</c:v>
                </c:pt>
                <c:pt idx="6">
                  <c:v>44.421341724067119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7D-46D6-AACA-8196376D1493}"/>
            </c:ext>
          </c:extLst>
        </c:ser>
        <c:ser>
          <c:idx val="5"/>
          <c:order val="5"/>
          <c:tx>
            <c:strRef>
              <c:f>'GRAFICOS INDICADORES DEL ML'!$Q$4</c:f>
              <c:strCache>
                <c:ptCount val="1"/>
                <c:pt idx="0">
                  <c:v> (TDA)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ML'!$K$5:$K$11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ML'!$Q$5:$Q$11</c:f>
              <c:numCache>
                <c:formatCode>0.0</c:formatCode>
                <c:ptCount val="7"/>
                <c:pt idx="1">
                  <c:v>16.399391208913517</c:v>
                </c:pt>
                <c:pt idx="2">
                  <c:v>11.2</c:v>
                </c:pt>
                <c:pt idx="3">
                  <c:v>13</c:v>
                </c:pt>
                <c:pt idx="4">
                  <c:v>11.6</c:v>
                </c:pt>
                <c:pt idx="5">
                  <c:v>10.7</c:v>
                </c:pt>
                <c:pt idx="6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7D-46D6-AACA-8196376D149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</c:serLines>
        <c:axId val="1378913711"/>
        <c:axId val="1378914127"/>
      </c:barChart>
      <c:catAx>
        <c:axId val="137891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78914127"/>
        <c:crosses val="autoZero"/>
        <c:auto val="1"/>
        <c:lblAlgn val="ctr"/>
        <c:lblOffset val="100"/>
        <c:noMultiLvlLbl val="0"/>
      </c:catAx>
      <c:valAx>
        <c:axId val="137891412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78913711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b"/>
      <c:layout>
        <c:manualLayout>
          <c:xMode val="edge"/>
          <c:yMode val="edge"/>
          <c:x val="0.1269965644538335"/>
          <c:y val="0.8898911282299099"/>
          <c:w val="0.78719928301645226"/>
          <c:h val="8.1228005344097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50000"/>
        </a:schemeClr>
      </a:solidFill>
      <a:round/>
    </a:ln>
    <a:effectLst>
      <a:innerShdw blurRad="63500" dist="50800" dir="16200000">
        <a:schemeClr val="accent2">
          <a:lumMod val="50000"/>
          <a:alpha val="50000"/>
        </a:schemeClr>
      </a:innerShdw>
      <a:softEdge rad="31750"/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AÑO 2020 </a:t>
            </a:r>
          </a:p>
        </c:rich>
      </c:tx>
      <c:layout>
        <c:manualLayout>
          <c:xMode val="edge"/>
          <c:yMode val="edge"/>
          <c:x val="0.3291230949309127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'GRAFICOS INDICADORES DEL ML'!$C$4</c:f>
              <c:strCache>
                <c:ptCount val="1"/>
                <c:pt idx="0">
                  <c:v>PET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ML'!$B$5:$B$11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ML'!$C$5:$C$11</c:f>
              <c:numCache>
                <c:formatCode>###0.0</c:formatCode>
                <c:ptCount val="7"/>
                <c:pt idx="1">
                  <c:v>100.00000000000708</c:v>
                </c:pt>
                <c:pt idx="2" formatCode="_-* #,##0.0_-;\-* #,##0.0_-;_-* &quot;-&quot;??_-;_-@_-">
                  <c:v>56.058951808937785</c:v>
                </c:pt>
                <c:pt idx="3" formatCode="_-* #,##0.0_-;\-* #,##0.0_-;_-* &quot;-&quot;??_-;_-@_-">
                  <c:v>11.018720275760723</c:v>
                </c:pt>
                <c:pt idx="4" formatCode="_-* #,##0.0_-;\-* #,##0.0_-;_-* &quot;-&quot;??_-;_-@_-">
                  <c:v>7.536254116103434</c:v>
                </c:pt>
                <c:pt idx="5" formatCode="_-* #,##0.0_-;\-* #,##0.0_-;_-* &quot;-&quot;??_-;_-@_-">
                  <c:v>37.503977417073628</c:v>
                </c:pt>
                <c:pt idx="6" formatCode="_-* #,##0.0_-;\-* #,##0.0_-;_-* &quot;-&quot;??_-;_-@_-">
                  <c:v>43.941048191062222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C-4265-8541-00092E4E4014}"/>
            </c:ext>
          </c:extLst>
        </c:ser>
        <c:ser>
          <c:idx val="1"/>
          <c:order val="1"/>
          <c:tx>
            <c:strRef>
              <c:f>'GRAFICOS INDICADORES DEL ML'!$D$4</c:f>
              <c:strCache>
                <c:ptCount val="1"/>
                <c:pt idx="0">
                  <c:v>(TP)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ML'!$B$5:$B$11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ML'!$D$5:$D$11</c:f>
              <c:numCache>
                <c:formatCode>###0.0</c:formatCode>
                <c:ptCount val="7"/>
                <c:pt idx="1">
                  <c:v>100.00000000000107</c:v>
                </c:pt>
                <c:pt idx="2">
                  <c:v>61.630767213334749</c:v>
                </c:pt>
                <c:pt idx="3">
                  <c:v>13.439819731898634</c:v>
                </c:pt>
                <c:pt idx="4">
                  <c:v>7.8702501181890163</c:v>
                </c:pt>
                <c:pt idx="5">
                  <c:v>40.320697363245976</c:v>
                </c:pt>
                <c:pt idx="6">
                  <c:v>38.369232786666316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2C-4265-8541-00092E4E4014}"/>
            </c:ext>
          </c:extLst>
        </c:ser>
        <c:ser>
          <c:idx val="2"/>
          <c:order val="2"/>
          <c:tx>
            <c:strRef>
              <c:f>'GRAFICOS INDICADORES DEL ML'!$E$4</c:f>
              <c:strCache>
                <c:ptCount val="1"/>
                <c:pt idx="0">
                  <c:v> (TO)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ML'!$B$5:$B$11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ML'!$E$5:$E$11</c:f>
              <c:numCache>
                <c:formatCode>###0.0</c:formatCode>
                <c:ptCount val="7"/>
                <c:pt idx="1">
                  <c:v>100.00000000000115</c:v>
                </c:pt>
                <c:pt idx="2">
                  <c:v>60.809855942073163</c:v>
                </c:pt>
                <c:pt idx="3">
                  <c:v>13.216093974827716</c:v>
                </c:pt>
                <c:pt idx="4">
                  <c:v>7.7922791320485798</c:v>
                </c:pt>
                <c:pt idx="5">
                  <c:v>39.801482835196587</c:v>
                </c:pt>
                <c:pt idx="6">
                  <c:v>39.190144057927988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2C-4265-8541-00092E4E4014}"/>
            </c:ext>
          </c:extLst>
        </c:ser>
        <c:ser>
          <c:idx val="3"/>
          <c:order val="3"/>
          <c:tx>
            <c:strRef>
              <c:f>'GRAFICOS INDICADORES DEL ML'!$F$4</c:f>
              <c:strCache>
                <c:ptCount val="1"/>
                <c:pt idx="0">
                  <c:v> (TSV)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ML'!$B$5:$B$11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ML'!$F$5:$F$11</c:f>
              <c:numCache>
                <c:formatCode>###0.0</c:formatCode>
                <c:ptCount val="7"/>
                <c:pt idx="0" formatCode="General">
                  <c:v>0</c:v>
                </c:pt>
                <c:pt idx="1">
                  <c:v>27.260599705782802</c:v>
                </c:pt>
                <c:pt idx="2">
                  <c:v>35.714381097189452</c:v>
                </c:pt>
                <c:pt idx="3">
                  <c:v>33.989361702126928</c:v>
                </c:pt>
                <c:pt idx="4">
                  <c:v>33.471502590673509</c:v>
                </c:pt>
                <c:pt idx="5">
                  <c:v>36.72628193471342</c:v>
                </c:pt>
                <c:pt idx="6">
                  <c:v>49.826589595379083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2C-4265-8541-00092E4E4014}"/>
            </c:ext>
          </c:extLst>
        </c:ser>
        <c:ser>
          <c:idx val="4"/>
          <c:order val="4"/>
          <c:tx>
            <c:strRef>
              <c:f>'GRAFICOS INDICADORES DEL ML'!$G$4</c:f>
              <c:strCache>
                <c:ptCount val="1"/>
                <c:pt idx="0">
                  <c:v>(TSI)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ML'!$B$5:$B$11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ML'!$G$5:$G$11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43.384092804476786</c:v>
                </c:pt>
                <c:pt idx="2">
                  <c:v>27.843419260986231</c:v>
                </c:pt>
                <c:pt idx="3">
                  <c:v>25.957446808509854</c:v>
                </c:pt>
                <c:pt idx="4">
                  <c:v>26.839378238341894</c:v>
                </c:pt>
                <c:pt idx="5">
                  <c:v>28.666226722958104</c:v>
                </c:pt>
                <c:pt idx="6">
                  <c:v>25.491329479770013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2C-4265-8541-00092E4E4014}"/>
            </c:ext>
          </c:extLst>
        </c:ser>
        <c:ser>
          <c:idx val="5"/>
          <c:order val="5"/>
          <c:tx>
            <c:strRef>
              <c:f>'GRAFICOS INDICADORES DEL ML'!$H$4</c:f>
              <c:strCache>
                <c:ptCount val="1"/>
                <c:pt idx="0">
                  <c:v> (TDA)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ML'!$B$5:$B$11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ML'!$H$5:$H$11</c:f>
              <c:numCache>
                <c:formatCode>0.0</c:formatCode>
                <c:ptCount val="7"/>
                <c:pt idx="1">
                  <c:v>16.399391208913517</c:v>
                </c:pt>
                <c:pt idx="2">
                  <c:v>9.7867056488591739</c:v>
                </c:pt>
                <c:pt idx="3">
                  <c:v>10.09086561453841</c:v>
                </c:pt>
                <c:pt idx="4">
                  <c:v>9.4746716697935476</c:v>
                </c:pt>
                <c:pt idx="5">
                  <c:v>9.7462284310904188</c:v>
                </c:pt>
                <c:pt idx="6">
                  <c:v>6.6126855600543433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2C-4265-8541-00092E4E40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</c:serLines>
        <c:axId val="1425589119"/>
        <c:axId val="1425582047"/>
      </c:barChart>
      <c:catAx>
        <c:axId val="142558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425582047"/>
        <c:crosses val="autoZero"/>
        <c:auto val="1"/>
        <c:lblAlgn val="ctr"/>
        <c:lblOffset val="100"/>
        <c:noMultiLvlLbl val="0"/>
      </c:catAx>
      <c:valAx>
        <c:axId val="142558204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>
              <a:innerShdw blurRad="63500" dist="50800" dir="5400000">
                <a:schemeClr val="accent2">
                  <a:lumMod val="50000"/>
                  <a:alpha val="50000"/>
                </a:schemeClr>
              </a:innerShdw>
            </a:effectLst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425589119"/>
        <c:crosses val="autoZero"/>
        <c:crossBetween val="between"/>
      </c:valAx>
      <c:spPr>
        <a:noFill/>
        <a:ln cmpd="sng">
          <a:solidFill>
            <a:schemeClr val="accent2">
              <a:lumMod val="50000"/>
            </a:schemeClr>
          </a:solidFill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b"/>
      <c:layout>
        <c:manualLayout>
          <c:xMode val="edge"/>
          <c:yMode val="edge"/>
          <c:x val="0.1127029520733718"/>
          <c:y val="0.89107086614173225"/>
          <c:w val="0.76002214804935053"/>
          <c:h val="8.035770528683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50000"/>
        </a:schemeClr>
      </a:solidFill>
      <a:round/>
    </a:ln>
    <a:effectLst>
      <a:innerShdw blurRad="63500" dist="50800" dir="5400000">
        <a:schemeClr val="accent2">
          <a:lumMod val="50000"/>
          <a:alpha val="50000"/>
        </a:schemeClr>
      </a:innerShdw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HN" b="1" i="0">
                <a:solidFill>
                  <a:schemeClr val="tx1"/>
                </a:solidFill>
              </a:rPr>
              <a:t>AÑO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'GRAFICOS INDICADORES DEL ML'!$C$30</c:f>
              <c:strCache>
                <c:ptCount val="1"/>
                <c:pt idx="0">
                  <c:v>PET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ML'!$B$31:$B$37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ML'!$C$31:$C$37</c:f>
              <c:numCache>
                <c:formatCode>General</c:formatCode>
                <c:ptCount val="7"/>
                <c:pt idx="1">
                  <c:v>99.999999999994927</c:v>
                </c:pt>
                <c:pt idx="2" formatCode="0.0">
                  <c:v>57.512528902965698</c:v>
                </c:pt>
                <c:pt idx="3" formatCode="0.0">
                  <c:v>12.430241173899416</c:v>
                </c:pt>
                <c:pt idx="4" formatCode="0.0">
                  <c:v>7.1374926130274865</c:v>
                </c:pt>
                <c:pt idx="5" formatCode="0.0">
                  <c:v>37.944795116039458</c:v>
                </c:pt>
                <c:pt idx="6" formatCode="0.0">
                  <c:v>42.487471097029214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3-42F7-AE20-92DB3842CE21}"/>
            </c:ext>
          </c:extLst>
        </c:ser>
        <c:ser>
          <c:idx val="1"/>
          <c:order val="1"/>
          <c:tx>
            <c:strRef>
              <c:f>'GRAFICOS INDICADORES DEL ML'!$D$30</c:f>
              <c:strCache>
                <c:ptCount val="1"/>
                <c:pt idx="0">
                  <c:v>(TP)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ML'!$B$31:$B$37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ML'!$D$31:$D$37</c:f>
              <c:numCache>
                <c:formatCode>General</c:formatCode>
                <c:ptCount val="7"/>
                <c:pt idx="1">
                  <c:v>100.0000000000021</c:v>
                </c:pt>
                <c:pt idx="2" formatCode="0.0">
                  <c:v>60.365783042421675</c:v>
                </c:pt>
                <c:pt idx="3" formatCode="0.0">
                  <c:v>13.296710275578141</c:v>
                </c:pt>
                <c:pt idx="4" formatCode="0.0">
                  <c:v>7.562474361806693</c:v>
                </c:pt>
                <c:pt idx="5" formatCode="0.0">
                  <c:v>39.50659840503743</c:v>
                </c:pt>
                <c:pt idx="6" formatCode="0.0">
                  <c:v>39.634216957580435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3-42F7-AE20-92DB3842CE21}"/>
            </c:ext>
          </c:extLst>
        </c:ser>
        <c:ser>
          <c:idx val="2"/>
          <c:order val="2"/>
          <c:tx>
            <c:strRef>
              <c:f>'GRAFICOS INDICADORES DEL ML'!$E$30</c:f>
              <c:strCache>
                <c:ptCount val="1"/>
                <c:pt idx="0">
                  <c:v> (TO)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ML'!$B$31:$B$37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ML'!$E$31:$E$37</c:f>
              <c:numCache>
                <c:formatCode>General</c:formatCode>
                <c:ptCount val="7"/>
                <c:pt idx="1">
                  <c:v>100.00000000000112</c:v>
                </c:pt>
                <c:pt idx="2" formatCode="0.0">
                  <c:v>59.569098424607269</c:v>
                </c:pt>
                <c:pt idx="3" formatCode="0.0">
                  <c:v>12.572913065112685</c:v>
                </c:pt>
                <c:pt idx="4" formatCode="0.0">
                  <c:v>7.5958128238008324</c:v>
                </c:pt>
                <c:pt idx="5" formatCode="0.0">
                  <c:v>39.400372535694629</c:v>
                </c:pt>
                <c:pt idx="6" formatCode="0.0">
                  <c:v>40.430901575393854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3-42F7-AE20-92DB3842CE21}"/>
            </c:ext>
          </c:extLst>
        </c:ser>
        <c:ser>
          <c:idx val="3"/>
          <c:order val="3"/>
          <c:tx>
            <c:strRef>
              <c:f>'GRAFICOS INDICADORES DEL ML'!$F$30</c:f>
              <c:strCache>
                <c:ptCount val="1"/>
                <c:pt idx="0">
                  <c:v> (TSV)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ML'!$B$31:$B$37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ML'!$F$31:$F$37</c:f>
              <c:numCache>
                <c:formatCode>General</c:formatCode>
                <c:ptCount val="7"/>
                <c:pt idx="0">
                  <c:v>0</c:v>
                </c:pt>
                <c:pt idx="1">
                  <c:v>15.5</c:v>
                </c:pt>
                <c:pt idx="2">
                  <c:v>13.9</c:v>
                </c:pt>
                <c:pt idx="3">
                  <c:v>16.899999999999999</c:v>
                </c:pt>
                <c:pt idx="4">
                  <c:v>11.4</c:v>
                </c:pt>
                <c:pt idx="5">
                  <c:v>13.4</c:v>
                </c:pt>
                <c:pt idx="6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43-42F7-AE20-92DB3842CE21}"/>
            </c:ext>
          </c:extLst>
        </c:ser>
        <c:ser>
          <c:idx val="4"/>
          <c:order val="4"/>
          <c:tx>
            <c:strRef>
              <c:f>'GRAFICOS INDICADORES DEL ML'!$G$30</c:f>
              <c:strCache>
                <c:ptCount val="1"/>
                <c:pt idx="0">
                  <c:v>(TSI)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ML'!$B$31:$B$37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ML'!$G$31:$G$37</c:f>
              <c:numCache>
                <c:formatCode>General</c:formatCode>
                <c:ptCount val="7"/>
                <c:pt idx="0">
                  <c:v>0</c:v>
                </c:pt>
                <c:pt idx="1">
                  <c:v>34.9</c:v>
                </c:pt>
                <c:pt idx="2">
                  <c:v>36.5</c:v>
                </c:pt>
                <c:pt idx="3">
                  <c:v>28.9</c:v>
                </c:pt>
                <c:pt idx="4">
                  <c:v>35.200000000000003</c:v>
                </c:pt>
                <c:pt idx="5">
                  <c:v>39.200000000000003</c:v>
                </c:pt>
                <c:pt idx="6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43-42F7-AE20-92DB3842CE21}"/>
            </c:ext>
          </c:extLst>
        </c:ser>
        <c:ser>
          <c:idx val="5"/>
          <c:order val="5"/>
          <c:tx>
            <c:strRef>
              <c:f>'GRAFICOS INDICADORES DEL ML'!$H$30</c:f>
              <c:strCache>
                <c:ptCount val="1"/>
                <c:pt idx="0">
                  <c:v> (TDA)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INDICADORES DEL ML'!$B$31:$B$37</c:f>
              <c:strCache>
                <c:ptCount val="7"/>
                <c:pt idx="1">
                  <c:v>Total</c:v>
                </c:pt>
                <c:pt idx="2">
                  <c:v> Urbano</c:v>
                </c:pt>
                <c:pt idx="3">
                  <c:v>Distrito Central</c:v>
                </c:pt>
                <c:pt idx="4">
                  <c:v>San Pedro Sula</c:v>
                </c:pt>
                <c:pt idx="5">
                  <c:v>Resto urbano</c:v>
                </c:pt>
                <c:pt idx="6">
                  <c:v>Rural</c:v>
                </c:pt>
              </c:strCache>
            </c:strRef>
          </c:cat>
          <c:val>
            <c:numRef>
              <c:f>'GRAFICOS INDICADORES DEL ML'!$H$31:$H$37</c:f>
              <c:numCache>
                <c:formatCode>General</c:formatCode>
                <c:ptCount val="7"/>
                <c:pt idx="1">
                  <c:v>8.6999999999999993</c:v>
                </c:pt>
                <c:pt idx="2">
                  <c:v>9.9</c:v>
                </c:pt>
                <c:pt idx="3">
                  <c:v>13.7</c:v>
                </c:pt>
                <c:pt idx="4">
                  <c:v>8.3000000000000007</c:v>
                </c:pt>
                <c:pt idx="5">
                  <c:v>8.9</c:v>
                </c:pt>
                <c:pt idx="6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43-42F7-AE20-92DB3842CE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serLines>
        <c:axId val="1438414975"/>
        <c:axId val="1438410399"/>
      </c:barChart>
      <c:catAx>
        <c:axId val="143841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>
                <a:lumMod val="75000"/>
              </a:schemeClr>
            </a:solidFill>
            <a:round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438410399"/>
        <c:crosses val="autoZero"/>
        <c:auto val="1"/>
        <c:lblAlgn val="ctr"/>
        <c:lblOffset val="100"/>
        <c:noMultiLvlLbl val="0"/>
      </c:catAx>
      <c:valAx>
        <c:axId val="143841039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438414975"/>
        <c:crosses val="autoZero"/>
        <c:crossBetween val="between"/>
      </c:valAx>
      <c:spPr>
        <a:noFill/>
        <a:ln cmpd="sng">
          <a:solidFill>
            <a:schemeClr val="accent2">
              <a:lumMod val="50000"/>
            </a:schemeClr>
          </a:solidFill>
        </a:ln>
        <a:effectLst>
          <a:glow rad="101600">
            <a:schemeClr val="accent4">
              <a:satMod val="175000"/>
              <a:alpha val="40000"/>
            </a:schemeClr>
          </a:glow>
          <a:innerShdw blurRad="63500" dist="50800" dir="5400000">
            <a:schemeClr val="accent2">
              <a:lumMod val="75000"/>
              <a:alpha val="50000"/>
            </a:schemeClr>
          </a:innerShdw>
        </a:effectLst>
      </c:spPr>
    </c:plotArea>
    <c:legend>
      <c:legendPos val="b"/>
      <c:layout>
        <c:manualLayout>
          <c:xMode val="edge"/>
          <c:yMode val="edge"/>
          <c:x val="0.11711230378737389"/>
          <c:y val="0.88703645377661122"/>
          <c:w val="0.77646755139641799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50000"/>
        </a:schemeClr>
      </a:solidFill>
      <a:round/>
    </a:ln>
    <a:effectLst>
      <a:innerShdw blurRad="63500" dist="50800" dir="5400000">
        <a:schemeClr val="accent2">
          <a:lumMod val="50000"/>
          <a:alpha val="50000"/>
        </a:schemeClr>
      </a:innerShdw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 AÑO 2021'!$C$6</c:f>
              <c:strCache>
                <c:ptCount val="1"/>
                <c:pt idx="0">
                  <c:v>Subocupados por Insuficiencia de Tiempo de Trabajo.</c:v>
                </c:pt>
              </c:strCache>
            </c:strRef>
          </c:tx>
          <c:spPr>
            <a:solidFill>
              <a:srgbClr val="FFFF66">
                <a:alpha val="69804"/>
              </a:srgb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AÑO 2021'!$B$7:$B$30</c:f>
              <c:strCache>
                <c:ptCount val="24"/>
                <c:pt idx="1">
                  <c:v>Total</c:v>
                </c:pt>
                <c:pt idx="2">
                  <c:v>Agricultura, ganaderia, silvicultura y pesca</c:v>
                </c:pt>
                <c:pt idx="3">
                  <c:v>Explotacion de minas y canteras</c:v>
                </c:pt>
                <c:pt idx="4">
                  <c:v>Industria manufacturera</c:v>
                </c:pt>
                <c:pt idx="5">
                  <c:v>Suministro de electricidad, gas, vapor y aire acondicionado</c:v>
                </c:pt>
                <c:pt idx="6">
                  <c:v>Suministro de agua, evacuacion de aguas residuales, gestion de desechos y descontaminacion</c:v>
                </c:pt>
                <c:pt idx="7">
                  <c:v>Construccion</c:v>
                </c:pt>
                <c:pt idx="8">
                  <c:v>Comercio al por mayor y al por menor, reparacion de vehiculos automotores y motocicletas</c:v>
                </c:pt>
                <c:pt idx="9">
                  <c:v>Transporte y almacenamiento</c:v>
                </c:pt>
                <c:pt idx="10">
                  <c:v>Actividades de alojamiento y de servicios de comida</c:v>
                </c:pt>
                <c:pt idx="11">
                  <c:v>Informacion y comunicaciones</c:v>
                </c:pt>
                <c:pt idx="12">
                  <c:v>Actividades finacieras y de seguros</c:v>
                </c:pt>
                <c:pt idx="13">
                  <c:v>Actividades inmobiliarias</c:v>
                </c:pt>
                <c:pt idx="14">
                  <c:v>Actividades profesionales, cientificas y tecnicas</c:v>
                </c:pt>
                <c:pt idx="15">
                  <c:v>Actividades de servicios administrativos y de apoyo</c:v>
                </c:pt>
                <c:pt idx="16">
                  <c:v>Aministracion publica y defensa, planes de seguridad social de afiliacion obligatoria</c:v>
                </c:pt>
                <c:pt idx="17">
                  <c:v>Enseñanza</c:v>
                </c:pt>
                <c:pt idx="18">
                  <c:v>Actividades de atencion de la salud humana y de asistencia social</c:v>
                </c:pt>
                <c:pt idx="19">
                  <c:v>Actividades artisticas, de entretenimiento y recreativas</c:v>
                </c:pt>
                <c:pt idx="20">
                  <c:v>Otras actividades de servicios</c:v>
                </c:pt>
                <c:pt idx="21">
                  <c:v>Actividades de los hogares como empleadores y actividades no diferenciadas de los hogares como productores de bienes y servicios</c:v>
                </c:pt>
                <c:pt idx="22">
                  <c:v>Actividades de organizaciones y organos extraterritoriales</c:v>
                </c:pt>
                <c:pt idx="23">
                  <c:v>NS/NR</c:v>
                </c:pt>
              </c:strCache>
            </c:strRef>
          </c:cat>
          <c:val>
            <c:numRef>
              <c:f>'GRAFICO AÑO 2021'!$C$7:$C$30</c:f>
              <c:numCache>
                <c:formatCode>0.0</c:formatCode>
                <c:ptCount val="24"/>
                <c:pt idx="1">
                  <c:v>41.244975937383828</c:v>
                </c:pt>
                <c:pt idx="2" formatCode="#,##0.0">
                  <c:v>48.644485438433158</c:v>
                </c:pt>
                <c:pt idx="3" formatCode="#,##0.0">
                  <c:v>36.249568614517919</c:v>
                </c:pt>
                <c:pt idx="4" formatCode="#,##0.0">
                  <c:v>37.910766881559766</c:v>
                </c:pt>
                <c:pt idx="5" formatCode="#,##0.0">
                  <c:v>18.916993115384091</c:v>
                </c:pt>
                <c:pt idx="6" formatCode="#,##0.0">
                  <c:v>38.75110279869812</c:v>
                </c:pt>
                <c:pt idx="7" formatCode="#,##0.0">
                  <c:v>30.238423153726369</c:v>
                </c:pt>
                <c:pt idx="8" formatCode="#,##0.0">
                  <c:v>39.37099865788624</c:v>
                </c:pt>
                <c:pt idx="9" formatCode="#,##0.0">
                  <c:v>47.903640780339742</c:v>
                </c:pt>
                <c:pt idx="10" formatCode="#,##0.0">
                  <c:v>47.68118043526362</c:v>
                </c:pt>
                <c:pt idx="11" formatCode="#,##0.0">
                  <c:v>13.499014338222343</c:v>
                </c:pt>
                <c:pt idx="12" formatCode="#,##0.0">
                  <c:v>4.8856441526058854</c:v>
                </c:pt>
                <c:pt idx="13" formatCode="#,##0.0">
                  <c:v>13.36357564500471</c:v>
                </c:pt>
                <c:pt idx="14" formatCode="#,##0.0">
                  <c:v>37.486288483159051</c:v>
                </c:pt>
                <c:pt idx="15" formatCode="#,##0.0">
                  <c:v>32.169080368775141</c:v>
                </c:pt>
                <c:pt idx="16" formatCode="#,##0.0">
                  <c:v>12.289334677237672</c:v>
                </c:pt>
                <c:pt idx="17" formatCode="#,##0.0">
                  <c:v>40.637542142746561</c:v>
                </c:pt>
                <c:pt idx="18" formatCode="#,##0.0">
                  <c:v>27.611404982289319</c:v>
                </c:pt>
                <c:pt idx="19" formatCode="#,##0.0">
                  <c:v>46.392425329437984</c:v>
                </c:pt>
                <c:pt idx="20" formatCode="#,##0.0">
                  <c:v>66.677702183481912</c:v>
                </c:pt>
                <c:pt idx="21" formatCode="#,##0.0">
                  <c:v>54.004498629458794</c:v>
                </c:pt>
                <c:pt idx="22" formatCode="#,##0.0">
                  <c:v>25.908760973950194</c:v>
                </c:pt>
                <c:pt idx="23" formatCode="#,##0">
                  <c:v>30.076526795624208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4-4B71-AA4C-4ADB7061C266}"/>
            </c:ext>
          </c:extLst>
        </c:ser>
        <c:ser>
          <c:idx val="1"/>
          <c:order val="1"/>
          <c:tx>
            <c:strRef>
              <c:f>'GRAFICO AÑO 2021'!$D$6</c:f>
              <c:strCache>
                <c:ptCount val="1"/>
                <c:pt idx="0">
                  <c:v>Subocupados Por Insuficiencia De Ingresos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AÑO 2021'!$B$7:$B$30</c:f>
              <c:strCache>
                <c:ptCount val="24"/>
                <c:pt idx="1">
                  <c:v>Total</c:v>
                </c:pt>
                <c:pt idx="2">
                  <c:v>Agricultura, ganaderia, silvicultura y pesca</c:v>
                </c:pt>
                <c:pt idx="3">
                  <c:v>Explotacion de minas y canteras</c:v>
                </c:pt>
                <c:pt idx="4">
                  <c:v>Industria manufacturera</c:v>
                </c:pt>
                <c:pt idx="5">
                  <c:v>Suministro de electricidad, gas, vapor y aire acondicionado</c:v>
                </c:pt>
                <c:pt idx="6">
                  <c:v>Suministro de agua, evacuacion de aguas residuales, gestion de desechos y descontaminacion</c:v>
                </c:pt>
                <c:pt idx="7">
                  <c:v>Construccion</c:v>
                </c:pt>
                <c:pt idx="8">
                  <c:v>Comercio al por mayor y al por menor, reparacion de vehiculos automotores y motocicletas</c:v>
                </c:pt>
                <c:pt idx="9">
                  <c:v>Transporte y almacenamiento</c:v>
                </c:pt>
                <c:pt idx="10">
                  <c:v>Actividades de alojamiento y de servicios de comida</c:v>
                </c:pt>
                <c:pt idx="11">
                  <c:v>Informacion y comunicaciones</c:v>
                </c:pt>
                <c:pt idx="12">
                  <c:v>Actividades finacieras y de seguros</c:v>
                </c:pt>
                <c:pt idx="13">
                  <c:v>Actividades inmobiliarias</c:v>
                </c:pt>
                <c:pt idx="14">
                  <c:v>Actividades profesionales, cientificas y tecnicas</c:v>
                </c:pt>
                <c:pt idx="15">
                  <c:v>Actividades de servicios administrativos y de apoyo</c:v>
                </c:pt>
                <c:pt idx="16">
                  <c:v>Aministracion publica y defensa, planes de seguridad social de afiliacion obligatoria</c:v>
                </c:pt>
                <c:pt idx="17">
                  <c:v>Enseñanza</c:v>
                </c:pt>
                <c:pt idx="18">
                  <c:v>Actividades de atencion de la salud humana y de asistencia social</c:v>
                </c:pt>
                <c:pt idx="19">
                  <c:v>Actividades artisticas, de entretenimiento y recreativas</c:v>
                </c:pt>
                <c:pt idx="20">
                  <c:v>Otras actividades de servicios</c:v>
                </c:pt>
                <c:pt idx="21">
                  <c:v>Actividades de los hogares como empleadores y actividades no diferenciadas de los hogares como productores de bienes y servicios</c:v>
                </c:pt>
                <c:pt idx="22">
                  <c:v>Actividades de organizaciones y organos extraterritoriales</c:v>
                </c:pt>
                <c:pt idx="23">
                  <c:v>NS/NR</c:v>
                </c:pt>
              </c:strCache>
            </c:strRef>
          </c:cat>
          <c:val>
            <c:numRef>
              <c:f>'GRAFICO AÑO 2021'!$D$7:$D$30</c:f>
              <c:numCache>
                <c:formatCode>0.0</c:formatCode>
                <c:ptCount val="24"/>
                <c:pt idx="1">
                  <c:v>26.921631887355773</c:v>
                </c:pt>
                <c:pt idx="2" formatCode="#,##0">
                  <c:v>23.276076875125508</c:v>
                </c:pt>
                <c:pt idx="3" formatCode="#,##0">
                  <c:v>27.758882411730085</c:v>
                </c:pt>
                <c:pt idx="4" formatCode="#,##0">
                  <c:v>33.802201210313264</c:v>
                </c:pt>
                <c:pt idx="5" formatCode="#,##0">
                  <c:v>47.718257203959844</c:v>
                </c:pt>
                <c:pt idx="6" formatCode="#,##0">
                  <c:v>22.208119841792708</c:v>
                </c:pt>
                <c:pt idx="7" formatCode="#,##0">
                  <c:v>44.271576090725247</c:v>
                </c:pt>
                <c:pt idx="8" formatCode="#,##0">
                  <c:v>28.624070920065947</c:v>
                </c:pt>
                <c:pt idx="9" formatCode="#,##0">
                  <c:v>19.519592902759399</c:v>
                </c:pt>
                <c:pt idx="10" formatCode="#,##0">
                  <c:v>23.648722066136504</c:v>
                </c:pt>
                <c:pt idx="11" formatCode="#,##0">
                  <c:v>17.503990641623759</c:v>
                </c:pt>
                <c:pt idx="12" formatCode="#,##0">
                  <c:v>17.666390218908337</c:v>
                </c:pt>
                <c:pt idx="13" formatCode="#,##0">
                  <c:v>36.691818779576003</c:v>
                </c:pt>
                <c:pt idx="14" formatCode="#,##0">
                  <c:v>7.9291683028732862</c:v>
                </c:pt>
                <c:pt idx="15" formatCode="#,##0">
                  <c:v>29.0758935795428</c:v>
                </c:pt>
                <c:pt idx="16" formatCode="#,##0">
                  <c:v>26.631775818375786</c:v>
                </c:pt>
                <c:pt idx="17" formatCode="#,##0">
                  <c:v>6.6408279979822353</c:v>
                </c:pt>
                <c:pt idx="18" formatCode="#,##0">
                  <c:v>20.774429489084962</c:v>
                </c:pt>
                <c:pt idx="19" formatCode="#,##0">
                  <c:v>15.90216949942973</c:v>
                </c:pt>
                <c:pt idx="20" formatCode="#,##0">
                  <c:v>14.341783729765039</c:v>
                </c:pt>
                <c:pt idx="21" formatCode="#,##0">
                  <c:v>36.858085271363365</c:v>
                </c:pt>
                <c:pt idx="22" formatCode="General">
                  <c:v>0</c:v>
                </c:pt>
                <c:pt idx="23" formatCode="#,##0">
                  <c:v>19.424547854929909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4-4B71-AA4C-4ADB7061C2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>
              <a:solidFill>
                <a:schemeClr val="accent2">
                  <a:lumMod val="50000"/>
                </a:schemeClr>
              </a:solidFill>
              <a:round/>
            </a:ln>
            <a:effectLst/>
          </c:spPr>
        </c:serLines>
        <c:axId val="389551392"/>
        <c:axId val="389551808"/>
      </c:barChart>
      <c:catAx>
        <c:axId val="38955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89551808"/>
        <c:crosses val="autoZero"/>
        <c:auto val="1"/>
        <c:lblAlgn val="ctr"/>
        <c:lblOffset val="100"/>
        <c:noMultiLvlLbl val="0"/>
      </c:catAx>
      <c:valAx>
        <c:axId val="3895518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8955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50000"/>
        </a:schemeClr>
      </a:solidFill>
      <a:round/>
    </a:ln>
    <a:effectLst>
      <a:outerShdw blurRad="50800" dist="50800" dir="5400000" algn="ctr" rotWithShape="0">
        <a:schemeClr val="accent2">
          <a:lumMod val="75000"/>
        </a:schemeClr>
      </a:outerShdw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 2022'!$C$7</c:f>
              <c:strCache>
                <c:ptCount val="1"/>
                <c:pt idx="0">
                  <c:v>Subocupados por Insuficiencia de Tiempo de Trabajo.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2022'!$B$8:$B$31</c:f>
              <c:strCache>
                <c:ptCount val="24"/>
                <c:pt idx="1">
                  <c:v>Total</c:v>
                </c:pt>
                <c:pt idx="2">
                  <c:v>Agricultura, ganaderia, silvicultura y pesca</c:v>
                </c:pt>
                <c:pt idx="3">
                  <c:v>Explotacion de minas y canteras</c:v>
                </c:pt>
                <c:pt idx="4">
                  <c:v>Industria manufacturera</c:v>
                </c:pt>
                <c:pt idx="5">
                  <c:v>Suministro de electricidad, gas, vapor y aire acondicionado</c:v>
                </c:pt>
                <c:pt idx="6">
                  <c:v>Suministro de agua, evacuacion de aguas residuales, gestion de desechos y descontaminacion</c:v>
                </c:pt>
                <c:pt idx="7">
                  <c:v>Construccion</c:v>
                </c:pt>
                <c:pt idx="8">
                  <c:v>Comercio al por mayor y al por menor, reparacion de vehiculos automotores y motocicletas</c:v>
                </c:pt>
                <c:pt idx="9">
                  <c:v>Transporte y almacenamiento</c:v>
                </c:pt>
                <c:pt idx="10">
                  <c:v>Actividades de alojamiento y de servicios de comida</c:v>
                </c:pt>
                <c:pt idx="11">
                  <c:v>Informacion y comunicaciones</c:v>
                </c:pt>
                <c:pt idx="12">
                  <c:v>Actividades finacieras y de seguros</c:v>
                </c:pt>
                <c:pt idx="13">
                  <c:v>Actividades inmobiliarias</c:v>
                </c:pt>
                <c:pt idx="14">
                  <c:v>Actividades profesionales, cientificas y tecnicas</c:v>
                </c:pt>
                <c:pt idx="15">
                  <c:v>Actividades de servicios administrativos y de apoyo</c:v>
                </c:pt>
                <c:pt idx="16">
                  <c:v>Aministracion publica y defensa, planes de seguridad social de afiliacion obligatoria</c:v>
                </c:pt>
                <c:pt idx="17">
                  <c:v>Enseñanza</c:v>
                </c:pt>
                <c:pt idx="18">
                  <c:v>Actividades de atencion de la salud humana y de asistencia social</c:v>
                </c:pt>
                <c:pt idx="19">
                  <c:v>Actividades artisticas, de entretenimiento y recreativas</c:v>
                </c:pt>
                <c:pt idx="20">
                  <c:v>Otras actividades de servicios</c:v>
                </c:pt>
                <c:pt idx="21">
                  <c:v>Actividades de los hogares como empleadores y actividades no diferenciadas de los hogares como productores de bienes y s</c:v>
                </c:pt>
                <c:pt idx="22">
                  <c:v>Actividades de organizaciones y organos extraterritoriales</c:v>
                </c:pt>
                <c:pt idx="23">
                  <c:v>NS/NR</c:v>
                </c:pt>
              </c:strCache>
            </c:strRef>
          </c:cat>
          <c:val>
            <c:numRef>
              <c:f>'GRAFICO 2022'!$C$8:$C$31</c:f>
              <c:numCache>
                <c:formatCode>0.0</c:formatCode>
                <c:ptCount val="24"/>
                <c:pt idx="1">
                  <c:v>15.493321325957016</c:v>
                </c:pt>
                <c:pt idx="2" formatCode="#,##0.0">
                  <c:v>19.240633342030435</c:v>
                </c:pt>
                <c:pt idx="3" formatCode="#,##0.0">
                  <c:v>26.203766590267669</c:v>
                </c:pt>
                <c:pt idx="4" formatCode="#,##0.0">
                  <c:v>16.038556402795031</c:v>
                </c:pt>
                <c:pt idx="5" formatCode="#,##0.0">
                  <c:v>2.2352879553014127</c:v>
                </c:pt>
                <c:pt idx="6" formatCode="#,##0.0">
                  <c:v>16.430596738255424</c:v>
                </c:pt>
                <c:pt idx="7" formatCode="#,##0.0">
                  <c:v>8.7074724255235925</c:v>
                </c:pt>
                <c:pt idx="8" formatCode="#,##0.0">
                  <c:v>11.564046943544746</c:v>
                </c:pt>
                <c:pt idx="9" formatCode="#,##0.0">
                  <c:v>9.5543553326412987</c:v>
                </c:pt>
                <c:pt idx="10" formatCode="#,##0.0">
                  <c:v>20.881089649338698</c:v>
                </c:pt>
                <c:pt idx="11" formatCode="#,##0.0">
                  <c:v>10.072345206928892</c:v>
                </c:pt>
                <c:pt idx="12" formatCode="#,##0.0">
                  <c:v>2.7962444177270438</c:v>
                </c:pt>
                <c:pt idx="13" formatCode="#,##0.0">
                  <c:v>5.0190638114796835</c:v>
                </c:pt>
                <c:pt idx="14" formatCode="#,##0.0">
                  <c:v>10.847440831621592</c:v>
                </c:pt>
                <c:pt idx="15" formatCode="#,##0.0">
                  <c:v>12.822528069653055</c:v>
                </c:pt>
                <c:pt idx="16" formatCode="#,##0.0">
                  <c:v>1.7283251505624628</c:v>
                </c:pt>
                <c:pt idx="17" formatCode="#,##0.0">
                  <c:v>18.748203279451854</c:v>
                </c:pt>
                <c:pt idx="18" formatCode="#,##0.0">
                  <c:v>12.436786558646764</c:v>
                </c:pt>
                <c:pt idx="19" formatCode="#,##0.0">
                  <c:v>22.702676646039073</c:v>
                </c:pt>
                <c:pt idx="20" formatCode="#,##0.0">
                  <c:v>32.631282749974019</c:v>
                </c:pt>
                <c:pt idx="21" formatCode="#,##0.0">
                  <c:v>21.93018669798462</c:v>
                </c:pt>
                <c:pt idx="22" formatCode="#,##0.0">
                  <c:v>26.693390587715459</c:v>
                </c:pt>
                <c:pt idx="23">
                  <c:v>14.979026729173167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8-43A4-B176-B4D4CCD1B18B}"/>
            </c:ext>
          </c:extLst>
        </c:ser>
        <c:ser>
          <c:idx val="1"/>
          <c:order val="1"/>
          <c:tx>
            <c:strRef>
              <c:f>'GRAFICO 2022'!$D$7</c:f>
              <c:strCache>
                <c:ptCount val="1"/>
                <c:pt idx="0">
                  <c:v>Subocupados Por Insuficiencia De Ingresos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2022'!$B$8:$B$31</c:f>
              <c:strCache>
                <c:ptCount val="24"/>
                <c:pt idx="1">
                  <c:v>Total</c:v>
                </c:pt>
                <c:pt idx="2">
                  <c:v>Agricultura, ganaderia, silvicultura y pesca</c:v>
                </c:pt>
                <c:pt idx="3">
                  <c:v>Explotacion de minas y canteras</c:v>
                </c:pt>
                <c:pt idx="4">
                  <c:v>Industria manufacturera</c:v>
                </c:pt>
                <c:pt idx="5">
                  <c:v>Suministro de electricidad, gas, vapor y aire acondicionado</c:v>
                </c:pt>
                <c:pt idx="6">
                  <c:v>Suministro de agua, evacuacion de aguas residuales, gestion de desechos y descontaminacion</c:v>
                </c:pt>
                <c:pt idx="7">
                  <c:v>Construccion</c:v>
                </c:pt>
                <c:pt idx="8">
                  <c:v>Comercio al por mayor y al por menor, reparacion de vehiculos automotores y motocicletas</c:v>
                </c:pt>
                <c:pt idx="9">
                  <c:v>Transporte y almacenamiento</c:v>
                </c:pt>
                <c:pt idx="10">
                  <c:v>Actividades de alojamiento y de servicios de comida</c:v>
                </c:pt>
                <c:pt idx="11">
                  <c:v>Informacion y comunicaciones</c:v>
                </c:pt>
                <c:pt idx="12">
                  <c:v>Actividades finacieras y de seguros</c:v>
                </c:pt>
                <c:pt idx="13">
                  <c:v>Actividades inmobiliarias</c:v>
                </c:pt>
                <c:pt idx="14">
                  <c:v>Actividades profesionales, cientificas y tecnicas</c:v>
                </c:pt>
                <c:pt idx="15">
                  <c:v>Actividades de servicios administrativos y de apoyo</c:v>
                </c:pt>
                <c:pt idx="16">
                  <c:v>Aministracion publica y defensa, planes de seguridad social de afiliacion obligatoria</c:v>
                </c:pt>
                <c:pt idx="17">
                  <c:v>Enseñanza</c:v>
                </c:pt>
                <c:pt idx="18">
                  <c:v>Actividades de atencion de la salud humana y de asistencia social</c:v>
                </c:pt>
                <c:pt idx="19">
                  <c:v>Actividades artisticas, de entretenimiento y recreativas</c:v>
                </c:pt>
                <c:pt idx="20">
                  <c:v>Otras actividades de servicios</c:v>
                </c:pt>
                <c:pt idx="21">
                  <c:v>Actividades de los hogares como empleadores y actividades no diferenciadas de los hogares como productores de bienes y s</c:v>
                </c:pt>
                <c:pt idx="22">
                  <c:v>Actividades de organizaciones y organos extraterritoriales</c:v>
                </c:pt>
                <c:pt idx="23">
                  <c:v>NS/NR</c:v>
                </c:pt>
              </c:strCache>
            </c:strRef>
          </c:cat>
          <c:val>
            <c:numRef>
              <c:f>'GRAFICO 2022'!$D$8:$D$31</c:f>
              <c:numCache>
                <c:formatCode>0.0</c:formatCode>
                <c:ptCount val="24"/>
                <c:pt idx="1">
                  <c:v>34.902615613432211</c:v>
                </c:pt>
                <c:pt idx="2" formatCode="#,##0.0">
                  <c:v>24.871250291282188</c:v>
                </c:pt>
                <c:pt idx="3" formatCode="#,##0.0">
                  <c:v>26.448920804971472</c:v>
                </c:pt>
                <c:pt idx="4" formatCode="#,##0.0">
                  <c:v>39.314641062348663</c:v>
                </c:pt>
                <c:pt idx="5" formatCode="#,##0.0">
                  <c:v>36.968754260156501</c:v>
                </c:pt>
                <c:pt idx="6" formatCode="#,##0.0">
                  <c:v>41.98751006142156</c:v>
                </c:pt>
                <c:pt idx="7" formatCode="#,##0.0">
                  <c:v>60.395918307586513</c:v>
                </c:pt>
                <c:pt idx="8" formatCode="#,##0.0">
                  <c:v>39.207277724468341</c:v>
                </c:pt>
                <c:pt idx="9" formatCode="#,##0.0">
                  <c:v>44.976607096985049</c:v>
                </c:pt>
                <c:pt idx="10" formatCode="#,##0.0">
                  <c:v>37.411965860470524</c:v>
                </c:pt>
                <c:pt idx="11" formatCode="#,##0.0">
                  <c:v>32.872200242311017</c:v>
                </c:pt>
                <c:pt idx="12" formatCode="#,##0.0">
                  <c:v>20.389923142455764</c:v>
                </c:pt>
                <c:pt idx="13" formatCode="#,##0.0">
                  <c:v>35.455322935728546</c:v>
                </c:pt>
                <c:pt idx="14" formatCode="#,##0.0">
                  <c:v>7.1008968399337027</c:v>
                </c:pt>
                <c:pt idx="15" formatCode="#,##0.0">
                  <c:v>49.328659147733795</c:v>
                </c:pt>
                <c:pt idx="16" formatCode="#,##0.0">
                  <c:v>29.814703340873482</c:v>
                </c:pt>
                <c:pt idx="17" formatCode="#,##0.0">
                  <c:v>7.7883005275311499</c:v>
                </c:pt>
                <c:pt idx="18" formatCode="#,##0.0">
                  <c:v>33.900006838423387</c:v>
                </c:pt>
                <c:pt idx="19" formatCode="#,##0.0">
                  <c:v>18.789920955955914</c:v>
                </c:pt>
                <c:pt idx="20" formatCode="#,##0.0">
                  <c:v>23.671871532777665</c:v>
                </c:pt>
                <c:pt idx="21" formatCode="#,##0.0">
                  <c:v>49.15826076774286</c:v>
                </c:pt>
                <c:pt idx="22" formatCode="#,##0.0">
                  <c:v>9.5443412489621391</c:v>
                </c:pt>
                <c:pt idx="23" formatCode="#,##0.0">
                  <c:v>20.576665159048563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8-43A4-B176-B4D4CCD1B1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>
              <a:solidFill>
                <a:schemeClr val="accent2">
                  <a:lumMod val="50000"/>
                </a:schemeClr>
              </a:solidFill>
              <a:round/>
            </a:ln>
            <a:effectLst/>
          </c:spPr>
        </c:serLines>
        <c:axId val="182480256"/>
        <c:axId val="182478592"/>
      </c:barChart>
      <c:catAx>
        <c:axId val="1824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82478592"/>
        <c:crosses val="autoZero"/>
        <c:auto val="1"/>
        <c:lblAlgn val="ctr"/>
        <c:lblOffset val="100"/>
        <c:noMultiLvlLbl val="0"/>
      </c:catAx>
      <c:valAx>
        <c:axId val="1824785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824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75000"/>
        </a:schemeClr>
      </a:solidFill>
      <a:round/>
    </a:ln>
    <a:effectLst>
      <a:innerShdw blurRad="114300">
        <a:schemeClr val="accent2">
          <a:lumMod val="75000"/>
        </a:schemeClr>
      </a:innerShdw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ICO 2022'!A1"/><Relationship Id="rId3" Type="http://schemas.microsoft.com/office/2007/relationships/hdphoto" Target="../media/hdphoto1.wdp"/><Relationship Id="rId7" Type="http://schemas.openxmlformats.org/officeDocument/2006/relationships/hyperlink" Target="#'GRAFICO A&#209;O 2021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Activida Econo y sub Empleo'!A1"/><Relationship Id="rId5" Type="http://schemas.openxmlformats.org/officeDocument/2006/relationships/hyperlink" Target="#'GRAFICOS INDICADORES DEL ML'!A1"/><Relationship Id="rId4" Type="http://schemas.openxmlformats.org/officeDocument/2006/relationships/hyperlink" Target="#'PRINCIPALES INDICADORES ML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PORTADA!A1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PORTADA!A1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28575</xdr:rowOff>
    </xdr:from>
    <xdr:to>
      <xdr:col>8</xdr:col>
      <xdr:colOff>295275</xdr:colOff>
      <xdr:row>8</xdr:row>
      <xdr:rowOff>66675</xdr:rowOff>
    </xdr:to>
    <xdr:pic>
      <xdr:nvPicPr>
        <xdr:cNvPr id="1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09575"/>
          <a:ext cx="6267450" cy="1181100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16</xdr:row>
      <xdr:rowOff>47625</xdr:rowOff>
    </xdr:from>
    <xdr:to>
      <xdr:col>7</xdr:col>
      <xdr:colOff>41578</xdr:colOff>
      <xdr:row>22</xdr:row>
      <xdr:rowOff>56869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88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9100" y="3095625"/>
          <a:ext cx="4956478" cy="1152244"/>
        </a:xfrm>
        <a:prstGeom prst="snip2DiagRect">
          <a:avLst/>
        </a:prstGeom>
        <a:solidFill>
          <a:srgbClr val="00B050"/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352423</xdr:colOff>
      <xdr:row>23</xdr:row>
      <xdr:rowOff>114299</xdr:rowOff>
    </xdr:from>
    <xdr:to>
      <xdr:col>3</xdr:col>
      <xdr:colOff>200025</xdr:colOff>
      <xdr:row>28</xdr:row>
      <xdr:rowOff>1</xdr:rowOff>
    </xdr:to>
    <xdr:sp macro="" textlink="">
      <xdr:nvSpPr>
        <xdr:cNvPr id="15" name="CuadroTexto 14">
          <a:hlinkClick xmlns:r="http://schemas.openxmlformats.org/officeDocument/2006/relationships" r:id="rId4"/>
        </xdr:cNvPr>
        <xdr:cNvSpPr txBox="1"/>
      </xdr:nvSpPr>
      <xdr:spPr>
        <a:xfrm>
          <a:off x="352423" y="4876799"/>
          <a:ext cx="2133602" cy="83820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8575"/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HN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Principales Indicadores del Mercado de Trabajo Fuerza de Trabajo según Dominio 2019-2022</a:t>
          </a:r>
        </a:p>
      </xdr:txBody>
    </xdr:sp>
    <xdr:clientData/>
  </xdr:twoCellAnchor>
  <xdr:twoCellAnchor>
    <xdr:from>
      <xdr:col>3</xdr:col>
      <xdr:colOff>342898</xdr:colOff>
      <xdr:row>23</xdr:row>
      <xdr:rowOff>133351</xdr:rowOff>
    </xdr:from>
    <xdr:to>
      <xdr:col>6</xdr:col>
      <xdr:colOff>314325</xdr:colOff>
      <xdr:row>27</xdr:row>
      <xdr:rowOff>180975</xdr:rowOff>
    </xdr:to>
    <xdr:sp macro="" textlink="">
      <xdr:nvSpPr>
        <xdr:cNvPr id="16" name="CuadroTexto 15">
          <a:hlinkClick xmlns:r="http://schemas.openxmlformats.org/officeDocument/2006/relationships" r:id="rId5"/>
        </xdr:cNvPr>
        <xdr:cNvSpPr txBox="1"/>
      </xdr:nvSpPr>
      <xdr:spPr>
        <a:xfrm>
          <a:off x="2628898" y="4895851"/>
          <a:ext cx="2257427" cy="80962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8575"/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HN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Graficos</a:t>
          </a:r>
          <a:r>
            <a:rPr lang="es-HN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</a:t>
          </a:r>
          <a:r>
            <a:rPr lang="es-HN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Porcentajes  Indicador</a:t>
          </a:r>
          <a:r>
            <a:rPr lang="es-HN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Mercado Labroal</a:t>
          </a:r>
          <a:r>
            <a:rPr lang="es-HN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2020 2021,2022</a:t>
          </a:r>
        </a:p>
      </xdr:txBody>
    </xdr:sp>
    <xdr:clientData/>
  </xdr:twoCellAnchor>
  <xdr:oneCellAnchor>
    <xdr:from>
      <xdr:col>0</xdr:col>
      <xdr:colOff>361949</xdr:colOff>
      <xdr:row>9</xdr:row>
      <xdr:rowOff>38100</xdr:rowOff>
    </xdr:from>
    <xdr:ext cx="5295901" cy="1038225"/>
    <xdr:sp macro="" textlink="">
      <xdr:nvSpPr>
        <xdr:cNvPr id="17" name="Rectángulo 16"/>
        <xdr:cNvSpPr/>
      </xdr:nvSpPr>
      <xdr:spPr>
        <a:xfrm>
          <a:off x="361949" y="1752600"/>
          <a:ext cx="5295901" cy="10382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Secretaria de Trabajo y Seguridad </a:t>
          </a:r>
        </a:p>
        <a:p>
          <a:pPr algn="ctr"/>
          <a:r>
            <a:rPr lang="es-E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Social SETRASS</a:t>
          </a:r>
        </a:p>
      </xdr:txBody>
    </xdr:sp>
    <xdr:clientData/>
  </xdr:oneCellAnchor>
  <xdr:twoCellAnchor>
    <xdr:from>
      <xdr:col>0</xdr:col>
      <xdr:colOff>352425</xdr:colOff>
      <xdr:row>28</xdr:row>
      <xdr:rowOff>161925</xdr:rowOff>
    </xdr:from>
    <xdr:to>
      <xdr:col>3</xdr:col>
      <xdr:colOff>200027</xdr:colOff>
      <xdr:row>32</xdr:row>
      <xdr:rowOff>104775</xdr:rowOff>
    </xdr:to>
    <xdr:sp macro="" textlink="">
      <xdr:nvSpPr>
        <xdr:cNvPr id="7" name="CuadroTexto 6">
          <a:hlinkClick xmlns:r="http://schemas.openxmlformats.org/officeDocument/2006/relationships" r:id="rId6"/>
        </xdr:cNvPr>
        <xdr:cNvSpPr txBox="1"/>
      </xdr:nvSpPr>
      <xdr:spPr>
        <a:xfrm>
          <a:off x="352425" y="5876925"/>
          <a:ext cx="2133602" cy="7048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8575"/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HN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Actividad Economica por Sub Empleo 2012-2022</a:t>
          </a:r>
        </a:p>
      </xdr:txBody>
    </xdr:sp>
    <xdr:clientData/>
  </xdr:twoCellAnchor>
  <xdr:twoCellAnchor>
    <xdr:from>
      <xdr:col>3</xdr:col>
      <xdr:colOff>285750</xdr:colOff>
      <xdr:row>28</xdr:row>
      <xdr:rowOff>133350</xdr:rowOff>
    </xdr:from>
    <xdr:to>
      <xdr:col>6</xdr:col>
      <xdr:colOff>304800</xdr:colOff>
      <xdr:row>32</xdr:row>
      <xdr:rowOff>123825</xdr:rowOff>
    </xdr:to>
    <xdr:sp macro="" textlink="">
      <xdr:nvSpPr>
        <xdr:cNvPr id="2" name="CuadroTexto 1">
          <a:hlinkClick xmlns:r="http://schemas.openxmlformats.org/officeDocument/2006/relationships" r:id="rId7"/>
        </xdr:cNvPr>
        <xdr:cNvSpPr txBox="1"/>
      </xdr:nvSpPr>
      <xdr:spPr>
        <a:xfrm>
          <a:off x="2571750" y="5848350"/>
          <a:ext cx="2305050" cy="7524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HN" sz="1400">
              <a:latin typeface="+mn-lt"/>
            </a:rPr>
            <a:t>Grafico porcentaje Sub Empleo Actividad Económica año 2021</a:t>
          </a:r>
        </a:p>
      </xdr:txBody>
    </xdr:sp>
    <xdr:clientData/>
  </xdr:twoCellAnchor>
  <xdr:twoCellAnchor>
    <xdr:from>
      <xdr:col>1</xdr:col>
      <xdr:colOff>600075</xdr:colOff>
      <xdr:row>33</xdr:row>
      <xdr:rowOff>76199</xdr:rowOff>
    </xdr:from>
    <xdr:to>
      <xdr:col>4</xdr:col>
      <xdr:colOff>628650</xdr:colOff>
      <xdr:row>37</xdr:row>
      <xdr:rowOff>95250</xdr:rowOff>
    </xdr:to>
    <xdr:sp macro="" textlink="">
      <xdr:nvSpPr>
        <xdr:cNvPr id="3" name="CuadroTexto 2">
          <a:hlinkClick xmlns:r="http://schemas.openxmlformats.org/officeDocument/2006/relationships" r:id="rId8"/>
        </xdr:cNvPr>
        <xdr:cNvSpPr txBox="1"/>
      </xdr:nvSpPr>
      <xdr:spPr>
        <a:xfrm>
          <a:off x="1362075" y="6743699"/>
          <a:ext cx="2314575" cy="78105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8575" cmpd="sng">
          <a:solidFill>
            <a:srgbClr val="649B3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HN" sz="1400" b="0">
              <a:solidFill>
                <a:schemeClr val="tx1"/>
              </a:solidFill>
            </a:rPr>
            <a:t>Grafico porcentaje Sub Empleo Actividad Económica año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123825</xdr:rowOff>
    </xdr:from>
    <xdr:to>
      <xdr:col>1</xdr:col>
      <xdr:colOff>942975</xdr:colOff>
      <xdr:row>3</xdr:row>
      <xdr:rowOff>171450</xdr:rowOff>
    </xdr:to>
    <xdr:sp macro="" textlink="">
      <xdr:nvSpPr>
        <xdr:cNvPr id="2" name="Flecha izquierda 1">
          <a:hlinkClick xmlns:r="http://schemas.openxmlformats.org/officeDocument/2006/relationships" r:id="rId1"/>
        </xdr:cNvPr>
        <xdr:cNvSpPr/>
      </xdr:nvSpPr>
      <xdr:spPr>
        <a:xfrm>
          <a:off x="695325" y="123825"/>
          <a:ext cx="1009650" cy="619125"/>
        </a:xfrm>
        <a:prstGeom prst="leftArrow">
          <a:avLst/>
        </a:prstGeom>
        <a:ln w="19050"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100" b="1">
              <a:solidFill>
                <a:schemeClr val="tx1"/>
              </a:solidFill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12</xdr:row>
      <xdr:rowOff>47625</xdr:rowOff>
    </xdr:from>
    <xdr:to>
      <xdr:col>17</xdr:col>
      <xdr:colOff>361950</xdr:colOff>
      <xdr:row>26</xdr:row>
      <xdr:rowOff>19050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604836</xdr:colOff>
      <xdr:row>12</xdr:row>
      <xdr:rowOff>123825</xdr:rowOff>
    </xdr:from>
    <xdr:to>
      <xdr:col>8</xdr:col>
      <xdr:colOff>76199</xdr:colOff>
      <xdr:row>26</xdr:row>
      <xdr:rowOff>123825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681037</xdr:colOff>
      <xdr:row>27</xdr:row>
      <xdr:rowOff>9525</xdr:rowOff>
    </xdr:from>
    <xdr:to>
      <xdr:col>17</xdr:col>
      <xdr:colOff>419100</xdr:colOff>
      <xdr:row>39</xdr:row>
      <xdr:rowOff>9525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142875</xdr:colOff>
      <xdr:row>0</xdr:row>
      <xdr:rowOff>66675</xdr:rowOff>
    </xdr:from>
    <xdr:to>
      <xdr:col>2</xdr:col>
      <xdr:colOff>28575</xdr:colOff>
      <xdr:row>2</xdr:row>
      <xdr:rowOff>57150</xdr:rowOff>
    </xdr:to>
    <xdr:sp macro="" textlink="">
      <xdr:nvSpPr>
        <xdr:cNvPr id="14" name="Flecha izquierda 13">
          <a:hlinkClick xmlns:r="http://schemas.openxmlformats.org/officeDocument/2006/relationships" r:id="rId4"/>
        </xdr:cNvPr>
        <xdr:cNvSpPr/>
      </xdr:nvSpPr>
      <xdr:spPr>
        <a:xfrm>
          <a:off x="904875" y="66675"/>
          <a:ext cx="1009650" cy="619125"/>
        </a:xfrm>
        <a:prstGeom prst="leftArrow">
          <a:avLst/>
        </a:prstGeom>
        <a:ln w="19050"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100" b="1">
              <a:solidFill>
                <a:schemeClr val="tx1"/>
              </a:solidFill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1009650</xdr:colOff>
      <xdr:row>4</xdr:row>
      <xdr:rowOff>41203</xdr:rowOff>
    </xdr:to>
    <xdr:sp macro="" textlink="">
      <xdr:nvSpPr>
        <xdr:cNvPr id="6" name="Flecha izquierda 5">
          <a:hlinkClick xmlns:r="http://schemas.openxmlformats.org/officeDocument/2006/relationships" r:id="rId1"/>
        </xdr:cNvPr>
        <xdr:cNvSpPr/>
      </xdr:nvSpPr>
      <xdr:spPr>
        <a:xfrm>
          <a:off x="759860" y="192640"/>
          <a:ext cx="1009650" cy="619125"/>
        </a:xfrm>
        <a:prstGeom prst="leftArrow">
          <a:avLst/>
        </a:prstGeom>
        <a:ln w="19050"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100" b="1">
              <a:solidFill>
                <a:schemeClr val="tx1"/>
              </a:solidFill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242886</xdr:colOff>
      <xdr:row>4</xdr:row>
      <xdr:rowOff>95250</xdr:rowOff>
    </xdr:from>
    <xdr:to>
      <xdr:col>13</xdr:col>
      <xdr:colOff>514349</xdr:colOff>
      <xdr:row>12</xdr:row>
      <xdr:rowOff>228600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695325</xdr:colOff>
      <xdr:row>0</xdr:row>
      <xdr:rowOff>47625</xdr:rowOff>
    </xdr:from>
    <xdr:to>
      <xdr:col>1</xdr:col>
      <xdr:colOff>685800</xdr:colOff>
      <xdr:row>3</xdr:row>
      <xdr:rowOff>19050</xdr:rowOff>
    </xdr:to>
    <xdr:sp macro="" textlink="">
      <xdr:nvSpPr>
        <xdr:cNvPr id="3" name="Flecha izquierda 2">
          <a:hlinkClick xmlns:r="http://schemas.openxmlformats.org/officeDocument/2006/relationships" r:id="rId2"/>
        </xdr:cNvPr>
        <xdr:cNvSpPr/>
      </xdr:nvSpPr>
      <xdr:spPr>
        <a:xfrm>
          <a:off x="695325" y="47625"/>
          <a:ext cx="752475" cy="542925"/>
        </a:xfrm>
        <a:prstGeom prst="leftArrow">
          <a:avLst/>
        </a:prstGeom>
        <a:ln w="19050"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100" b="1">
              <a:solidFill>
                <a:schemeClr val="tx1"/>
              </a:solidFill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7</xdr:row>
      <xdr:rowOff>828675</xdr:rowOff>
    </xdr:from>
    <xdr:to>
      <xdr:col>14</xdr:col>
      <xdr:colOff>95250</xdr:colOff>
      <xdr:row>18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57151</xdr:rowOff>
    </xdr:from>
    <xdr:to>
      <xdr:col>1</xdr:col>
      <xdr:colOff>752475</xdr:colOff>
      <xdr:row>3</xdr:row>
      <xdr:rowOff>9525</xdr:rowOff>
    </xdr:to>
    <xdr:sp macro="" textlink="">
      <xdr:nvSpPr>
        <xdr:cNvPr id="3" name="Flecha izquierda 2">
          <a:hlinkClick xmlns:r="http://schemas.openxmlformats.org/officeDocument/2006/relationships" r:id="rId2"/>
        </xdr:cNvPr>
        <xdr:cNvSpPr/>
      </xdr:nvSpPr>
      <xdr:spPr>
        <a:xfrm>
          <a:off x="771525" y="57151"/>
          <a:ext cx="742950" cy="523874"/>
        </a:xfrm>
        <a:prstGeom prst="leftArrow">
          <a:avLst/>
        </a:prstGeom>
        <a:ln w="19050"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100" b="1">
              <a:solidFill>
                <a:schemeClr val="tx1"/>
              </a:solidFill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13" workbookViewId="0">
      <selection activeCell="M26" sqref="M2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31"/>
  <sheetViews>
    <sheetView showGridLines="0" workbookViewId="0">
      <selection activeCell="Q4" sqref="Q4:AD4"/>
    </sheetView>
  </sheetViews>
  <sheetFormatPr baseColWidth="10" defaultRowHeight="15" x14ac:dyDescent="0.25"/>
  <cols>
    <col min="2" max="2" width="17.7109375" customWidth="1"/>
    <col min="3" max="3" width="13.42578125" bestFit="1" customWidth="1"/>
    <col min="4" max="4" width="13.140625" customWidth="1"/>
    <col min="5" max="5" width="11.5703125" bestFit="1" customWidth="1"/>
    <col min="6" max="6" width="13.28515625" customWidth="1"/>
    <col min="7" max="7" width="9.140625" customWidth="1"/>
    <col min="8" max="8" width="13.42578125" customWidth="1"/>
    <col min="9" max="9" width="11.5703125" bestFit="1" customWidth="1"/>
    <col min="10" max="10" width="11.85546875" bestFit="1" customWidth="1"/>
    <col min="11" max="11" width="11.5703125" bestFit="1" customWidth="1"/>
    <col min="12" max="12" width="13.28515625" customWidth="1"/>
    <col min="13" max="13" width="12" bestFit="1" customWidth="1"/>
    <col min="14" max="14" width="10.7109375" customWidth="1"/>
    <col min="15" max="15" width="11.5703125" bestFit="1" customWidth="1"/>
    <col min="17" max="17" width="15.7109375" customWidth="1"/>
    <col min="18" max="18" width="13.5703125" customWidth="1"/>
    <col min="19" max="19" width="13" customWidth="1"/>
    <col min="20" max="20" width="7.5703125" customWidth="1"/>
    <col min="21" max="21" width="13" customWidth="1"/>
    <col min="22" max="22" width="6.140625" customWidth="1"/>
    <col min="23" max="23" width="13.7109375" customWidth="1"/>
    <col min="24" max="24" width="7.5703125" customWidth="1"/>
    <col min="25" max="25" width="13.5703125" customWidth="1"/>
    <col min="26" max="26" width="7.5703125" customWidth="1"/>
    <col min="27" max="27" width="13" customWidth="1"/>
    <col min="28" max="28" width="6.5703125" customWidth="1"/>
    <col min="29" max="29" width="9.85546875" customWidth="1"/>
    <col min="30" max="30" width="6.42578125" customWidth="1"/>
  </cols>
  <sheetData>
    <row r="3" spans="2:30" ht="18" x14ac:dyDescent="0.25">
      <c r="B3" s="109" t="s">
        <v>91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2:30" ht="18" x14ac:dyDescent="0.25">
      <c r="B4" s="109" t="s">
        <v>86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Q4" s="109" t="s">
        <v>93</v>
      </c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</row>
    <row r="5" spans="2:30" ht="16.5" thickBot="1" x14ac:dyDescent="0.3">
      <c r="B5" s="24"/>
      <c r="Q5" s="24"/>
    </row>
    <row r="6" spans="2:30" ht="15" customHeight="1" x14ac:dyDescent="0.25">
      <c r="B6" s="110" t="s">
        <v>22</v>
      </c>
      <c r="C6" s="112" t="s">
        <v>21</v>
      </c>
      <c r="D6" s="112" t="s">
        <v>20</v>
      </c>
      <c r="E6" s="112"/>
      <c r="F6" s="114" t="s">
        <v>19</v>
      </c>
      <c r="G6" s="114"/>
      <c r="H6" s="114"/>
      <c r="I6" s="114"/>
      <c r="J6" s="114"/>
      <c r="K6" s="114"/>
      <c r="L6" s="114"/>
      <c r="M6" s="114"/>
      <c r="N6" s="114"/>
      <c r="O6" s="115"/>
      <c r="Q6" s="110" t="s">
        <v>22</v>
      </c>
      <c r="R6" s="112" t="s">
        <v>21</v>
      </c>
      <c r="S6" s="112" t="s">
        <v>20</v>
      </c>
      <c r="T6" s="112"/>
      <c r="U6" s="121" t="s">
        <v>19</v>
      </c>
      <c r="V6" s="121"/>
      <c r="W6" s="121"/>
      <c r="X6" s="121"/>
      <c r="Y6" s="121"/>
      <c r="Z6" s="121"/>
      <c r="AA6" s="121"/>
      <c r="AB6" s="121"/>
      <c r="AC6" s="121"/>
      <c r="AD6" s="122"/>
    </row>
    <row r="7" spans="2:30" ht="18" customHeight="1" x14ac:dyDescent="0.25">
      <c r="B7" s="111"/>
      <c r="C7" s="113"/>
      <c r="D7" s="113"/>
      <c r="E7" s="113"/>
      <c r="F7" s="116" t="s">
        <v>18</v>
      </c>
      <c r="G7" s="116"/>
      <c r="H7" s="117" t="s">
        <v>17</v>
      </c>
      <c r="I7" s="117"/>
      <c r="J7" s="117"/>
      <c r="K7" s="117"/>
      <c r="L7" s="117"/>
      <c r="M7" s="117"/>
      <c r="N7" s="105" t="s">
        <v>13</v>
      </c>
      <c r="O7" s="106"/>
      <c r="Q7" s="111"/>
      <c r="R7" s="113"/>
      <c r="S7" s="113"/>
      <c r="T7" s="113"/>
      <c r="U7" s="116" t="s">
        <v>18</v>
      </c>
      <c r="V7" s="116"/>
      <c r="W7" s="117" t="s">
        <v>17</v>
      </c>
      <c r="X7" s="117"/>
      <c r="Y7" s="117"/>
      <c r="Z7" s="117"/>
      <c r="AA7" s="117"/>
      <c r="AB7" s="117"/>
      <c r="AC7" s="57"/>
      <c r="AD7" s="58"/>
    </row>
    <row r="8" spans="2:30" ht="45.75" customHeight="1" x14ac:dyDescent="0.25">
      <c r="B8" s="111"/>
      <c r="C8" s="113"/>
      <c r="D8" s="113"/>
      <c r="E8" s="113"/>
      <c r="F8" s="116"/>
      <c r="G8" s="116"/>
      <c r="H8" s="113" t="s">
        <v>16</v>
      </c>
      <c r="I8" s="113"/>
      <c r="J8" s="118" t="s">
        <v>15</v>
      </c>
      <c r="K8" s="119"/>
      <c r="L8" s="113" t="s">
        <v>24</v>
      </c>
      <c r="M8" s="113"/>
      <c r="N8" s="107"/>
      <c r="O8" s="108"/>
      <c r="Q8" s="111"/>
      <c r="R8" s="113"/>
      <c r="S8" s="113"/>
      <c r="T8" s="113"/>
      <c r="U8" s="116"/>
      <c r="V8" s="116"/>
      <c r="W8" s="113" t="s">
        <v>16</v>
      </c>
      <c r="X8" s="113"/>
      <c r="Y8" s="113" t="s">
        <v>25</v>
      </c>
      <c r="Z8" s="113"/>
      <c r="AA8" s="113" t="s">
        <v>24</v>
      </c>
      <c r="AB8" s="113"/>
      <c r="AC8" s="113" t="s">
        <v>13</v>
      </c>
      <c r="AD8" s="120"/>
    </row>
    <row r="9" spans="2:30" ht="15" customHeight="1" x14ac:dyDescent="0.25">
      <c r="B9" s="111"/>
      <c r="C9" s="113"/>
      <c r="D9" s="28" t="s">
        <v>7</v>
      </c>
      <c r="E9" s="28" t="s">
        <v>12</v>
      </c>
      <c r="F9" s="28" t="s">
        <v>7</v>
      </c>
      <c r="G9" s="28" t="s">
        <v>11</v>
      </c>
      <c r="H9" s="28" t="s">
        <v>7</v>
      </c>
      <c r="I9" s="28" t="s">
        <v>10</v>
      </c>
      <c r="J9" s="28" t="s">
        <v>7</v>
      </c>
      <c r="K9" s="28" t="s">
        <v>9</v>
      </c>
      <c r="L9" s="28" t="s">
        <v>7</v>
      </c>
      <c r="M9" s="28" t="s">
        <v>8</v>
      </c>
      <c r="N9" s="28" t="s">
        <v>7</v>
      </c>
      <c r="O9" s="29" t="s">
        <v>6</v>
      </c>
      <c r="Q9" s="111"/>
      <c r="R9" s="113"/>
      <c r="S9" s="37" t="s">
        <v>7</v>
      </c>
      <c r="T9" s="37" t="s">
        <v>12</v>
      </c>
      <c r="U9" s="37" t="s">
        <v>7</v>
      </c>
      <c r="V9" s="37" t="s">
        <v>11</v>
      </c>
      <c r="W9" s="37" t="s">
        <v>7</v>
      </c>
      <c r="X9" s="37" t="s">
        <v>10</v>
      </c>
      <c r="Y9" s="37" t="s">
        <v>7</v>
      </c>
      <c r="Z9" s="37" t="s">
        <v>9</v>
      </c>
      <c r="AA9" s="37" t="s">
        <v>7</v>
      </c>
      <c r="AB9" s="37" t="s">
        <v>8</v>
      </c>
      <c r="AC9" s="37" t="s">
        <v>7</v>
      </c>
      <c r="AD9" s="38" t="s">
        <v>6</v>
      </c>
    </row>
    <row r="10" spans="2:30" ht="15" customHeight="1" x14ac:dyDescent="0.25">
      <c r="B10" s="30" t="s">
        <v>5</v>
      </c>
      <c r="C10" s="19">
        <f>SUM(C11+C15)</f>
        <v>9151940</v>
      </c>
      <c r="D10" s="19">
        <f>D11+D15</f>
        <v>7360067</v>
      </c>
      <c r="E10" s="20">
        <v>100</v>
      </c>
      <c r="F10" s="19">
        <f>SUM(F11+F15)</f>
        <v>4220294</v>
      </c>
      <c r="G10" s="20">
        <v>100</v>
      </c>
      <c r="H10" s="19">
        <v>3979761</v>
      </c>
      <c r="I10" s="20">
        <v>100</v>
      </c>
      <c r="J10" s="19">
        <v>423257</v>
      </c>
      <c r="K10" s="20">
        <v>10.6</v>
      </c>
      <c r="L10" s="19">
        <v>1988597</v>
      </c>
      <c r="M10" s="18">
        <v>50</v>
      </c>
      <c r="N10" s="17">
        <v>240533</v>
      </c>
      <c r="O10" s="16">
        <v>5.7</v>
      </c>
      <c r="Q10" s="30" t="s">
        <v>5</v>
      </c>
      <c r="R10" s="19">
        <f>SUM(R11+R15)</f>
        <v>9500256.9999998286</v>
      </c>
      <c r="S10" s="19">
        <v>6704669.6050358023</v>
      </c>
      <c r="T10" s="20">
        <v>100.00000000000708</v>
      </c>
      <c r="U10" s="19">
        <v>4071227.2451356598</v>
      </c>
      <c r="V10" s="20">
        <v>100.00000000000107</v>
      </c>
      <c r="W10" s="19">
        <v>3722369.5436004139</v>
      </c>
      <c r="X10" s="20">
        <v>100.00000000000115</v>
      </c>
      <c r="Y10" s="19">
        <v>1535290.4225585409</v>
      </c>
      <c r="Z10" s="20">
        <v>41.244975937385064</v>
      </c>
      <c r="AA10" s="19">
        <v>1002122.6260151498</v>
      </c>
      <c r="AB10" s="18">
        <v>26.921631887355808</v>
      </c>
      <c r="AC10" s="17">
        <f>AC11+AC15</f>
        <v>348857.70153523504</v>
      </c>
      <c r="AD10" s="16">
        <f>AD11+AD15</f>
        <v>16.399391208913517</v>
      </c>
    </row>
    <row r="11" spans="2:30" x14ac:dyDescent="0.25">
      <c r="B11" s="31" t="s">
        <v>4</v>
      </c>
      <c r="C11" s="14">
        <v>5013323</v>
      </c>
      <c r="D11" s="14">
        <v>4107237</v>
      </c>
      <c r="E11" s="26">
        <v>55.8</v>
      </c>
      <c r="F11" s="14">
        <v>2360109</v>
      </c>
      <c r="G11" s="13">
        <v>55.9</v>
      </c>
      <c r="H11" s="14">
        <v>2175134</v>
      </c>
      <c r="I11" s="13">
        <v>54.7</v>
      </c>
      <c r="J11" s="14">
        <v>209914</v>
      </c>
      <c r="K11" s="13">
        <v>9.6999999999999993</v>
      </c>
      <c r="L11" s="12">
        <v>1038813</v>
      </c>
      <c r="M11" s="11">
        <v>47.8</v>
      </c>
      <c r="N11" s="10">
        <v>184975</v>
      </c>
      <c r="O11" s="9">
        <v>7.8</v>
      </c>
      <c r="Q11" s="55" t="s">
        <v>4</v>
      </c>
      <c r="R11" s="14">
        <v>5251179.999999878</v>
      </c>
      <c r="S11" s="14">
        <v>3843562.5875719637</v>
      </c>
      <c r="T11" s="15">
        <v>57.326651632250098</v>
      </c>
      <c r="U11" s="14">
        <v>2509128.5861753919</v>
      </c>
      <c r="V11" s="13">
        <v>61.630767213334749</v>
      </c>
      <c r="W11" s="14">
        <v>2263567.5570949921</v>
      </c>
      <c r="X11" s="13">
        <v>60.809855942073163</v>
      </c>
      <c r="Y11" s="14">
        <v>808419.14373324695</v>
      </c>
      <c r="Z11" s="13">
        <v>35.714381097189452</v>
      </c>
      <c r="AA11" s="12">
        <v>630254.60517762252</v>
      </c>
      <c r="AB11" s="11">
        <v>27.843419260986231</v>
      </c>
      <c r="AC11" s="10">
        <v>245561.02908036701</v>
      </c>
      <c r="AD11" s="9">
        <v>9.7867056488591739</v>
      </c>
    </row>
    <row r="12" spans="2:30" x14ac:dyDescent="0.25">
      <c r="B12" s="31" t="s">
        <v>3</v>
      </c>
      <c r="C12" s="14">
        <v>1048026</v>
      </c>
      <c r="D12" s="14">
        <v>891584</v>
      </c>
      <c r="E12" s="26">
        <v>12.1</v>
      </c>
      <c r="F12" s="14">
        <v>506709</v>
      </c>
      <c r="G12" s="13">
        <v>12</v>
      </c>
      <c r="H12" s="14">
        <v>460663</v>
      </c>
      <c r="I12" s="13">
        <v>11.6</v>
      </c>
      <c r="J12" s="14">
        <v>49222</v>
      </c>
      <c r="K12" s="13">
        <v>10.7</v>
      </c>
      <c r="L12" s="12">
        <v>190702</v>
      </c>
      <c r="M12" s="11">
        <v>41.4</v>
      </c>
      <c r="N12" s="10">
        <v>46046</v>
      </c>
      <c r="O12" s="9">
        <v>9.1</v>
      </c>
      <c r="Q12" s="55" t="s">
        <v>3</v>
      </c>
      <c r="R12" s="14">
        <v>1097732.9999999106</v>
      </c>
      <c r="S12" s="14">
        <v>849925.33587598184</v>
      </c>
      <c r="T12" s="15">
        <v>12.676617729793465</v>
      </c>
      <c r="U12" s="14">
        <v>547165.60262216954</v>
      </c>
      <c r="V12" s="13">
        <v>13.439819731898634</v>
      </c>
      <c r="W12" s="14">
        <v>491951.85697259067</v>
      </c>
      <c r="X12" s="13">
        <v>13.216093974827716</v>
      </c>
      <c r="Y12" s="14">
        <v>167211.29606674396</v>
      </c>
      <c r="Z12" s="13">
        <v>33.989361702126928</v>
      </c>
      <c r="AA12" s="12">
        <v>127698.1415971367</v>
      </c>
      <c r="AB12" s="11">
        <v>25.957446808509854</v>
      </c>
      <c r="AC12" s="10">
        <v>55213.745649582386</v>
      </c>
      <c r="AD12" s="9">
        <v>10.09086561453841</v>
      </c>
    </row>
    <row r="13" spans="2:30" x14ac:dyDescent="0.25">
      <c r="B13" s="31" t="s">
        <v>2</v>
      </c>
      <c r="C13" s="14">
        <v>613497</v>
      </c>
      <c r="D13" s="14">
        <v>518009</v>
      </c>
      <c r="E13" s="26">
        <v>7</v>
      </c>
      <c r="F13" s="14">
        <v>299855</v>
      </c>
      <c r="G13" s="13">
        <v>7.1</v>
      </c>
      <c r="H13" s="14">
        <v>278733</v>
      </c>
      <c r="I13" s="13">
        <v>7</v>
      </c>
      <c r="J13" s="14">
        <v>22263</v>
      </c>
      <c r="K13" s="13">
        <v>8</v>
      </c>
      <c r="L13" s="12">
        <v>125000</v>
      </c>
      <c r="M13" s="11">
        <v>44.8</v>
      </c>
      <c r="N13" s="10">
        <v>21122</v>
      </c>
      <c r="O13" s="9">
        <v>7</v>
      </c>
      <c r="Q13" s="55" t="s">
        <v>2</v>
      </c>
      <c r="R13" s="14">
        <v>642634.9999999759</v>
      </c>
      <c r="S13" s="14">
        <v>473710.36482694012</v>
      </c>
      <c r="T13" s="15">
        <v>7.0653796940445073</v>
      </c>
      <c r="U13" s="14">
        <v>320415.76707202918</v>
      </c>
      <c r="V13" s="13">
        <v>7.8702501181890163</v>
      </c>
      <c r="W13" s="14">
        <v>290057.42516370368</v>
      </c>
      <c r="X13" s="13">
        <v>7.7922791320485798</v>
      </c>
      <c r="Y13" s="14">
        <v>97086.578578109955</v>
      </c>
      <c r="Z13" s="13">
        <v>33.471502590673509</v>
      </c>
      <c r="AA13" s="12">
        <v>77849.609448081916</v>
      </c>
      <c r="AB13" s="11">
        <v>26.839378238341894</v>
      </c>
      <c r="AC13" s="10">
        <v>30358.34190832523</v>
      </c>
      <c r="AD13" s="9">
        <v>9.4746716697935476</v>
      </c>
    </row>
    <row r="14" spans="2:30" x14ac:dyDescent="0.25">
      <c r="B14" s="31" t="s">
        <v>1</v>
      </c>
      <c r="C14" s="14">
        <v>3351799</v>
      </c>
      <c r="D14" s="14">
        <v>2697645</v>
      </c>
      <c r="E14" s="26">
        <v>36.700000000000003</v>
      </c>
      <c r="F14" s="14">
        <v>1553545</v>
      </c>
      <c r="G14" s="13">
        <v>36.799999999999997</v>
      </c>
      <c r="H14" s="14">
        <v>1435738</v>
      </c>
      <c r="I14" s="13">
        <v>36.1</v>
      </c>
      <c r="J14" s="14">
        <v>138428</v>
      </c>
      <c r="K14" s="13">
        <v>9.6</v>
      </c>
      <c r="L14" s="12">
        <v>723111</v>
      </c>
      <c r="M14" s="11">
        <v>50.4</v>
      </c>
      <c r="N14" s="10">
        <v>117807</v>
      </c>
      <c r="O14" s="9">
        <v>7.6</v>
      </c>
      <c r="Q14" s="55" t="s">
        <v>1</v>
      </c>
      <c r="R14" s="14">
        <v>3510811.9999999483</v>
      </c>
      <c r="S14" s="14">
        <v>2519926.8868687726</v>
      </c>
      <c r="T14" s="15">
        <v>37.584654208408153</v>
      </c>
      <c r="U14" s="14">
        <v>1641547.2164811478</v>
      </c>
      <c r="V14" s="13">
        <v>40.320697363245976</v>
      </c>
      <c r="W14" s="14">
        <v>1481558.2749586874</v>
      </c>
      <c r="X14" s="13">
        <v>39.801482835196587</v>
      </c>
      <c r="Y14" s="14">
        <v>544121.26908840414</v>
      </c>
      <c r="Z14" s="13">
        <v>36.72628193471342</v>
      </c>
      <c r="AA14" s="12">
        <v>424706.85413240432</v>
      </c>
      <c r="AB14" s="11">
        <v>28.666226722958104</v>
      </c>
      <c r="AC14" s="10">
        <v>159988.941522459</v>
      </c>
      <c r="AD14" s="9">
        <v>9.7462284310904188</v>
      </c>
    </row>
    <row r="15" spans="2:30" ht="15.75" thickBot="1" x14ac:dyDescent="0.3">
      <c r="B15" s="32" t="s">
        <v>0</v>
      </c>
      <c r="C15" s="7">
        <v>4138617</v>
      </c>
      <c r="D15" s="7">
        <v>3252830</v>
      </c>
      <c r="E15" s="27">
        <v>44.2</v>
      </c>
      <c r="F15" s="7">
        <v>1860185</v>
      </c>
      <c r="G15" s="6">
        <v>44.1</v>
      </c>
      <c r="H15" s="7">
        <v>1804627</v>
      </c>
      <c r="I15" s="6">
        <v>45.3</v>
      </c>
      <c r="J15" s="7">
        <v>213343</v>
      </c>
      <c r="K15" s="6">
        <v>11.8</v>
      </c>
      <c r="L15" s="5">
        <v>949784</v>
      </c>
      <c r="M15" s="4">
        <v>52.6</v>
      </c>
      <c r="N15" s="3">
        <v>55557</v>
      </c>
      <c r="O15" s="2">
        <v>3</v>
      </c>
      <c r="Q15" s="56" t="s">
        <v>0</v>
      </c>
      <c r="R15" s="7">
        <v>4249076.9999999497</v>
      </c>
      <c r="S15" s="7">
        <v>2861107.0174638382</v>
      </c>
      <c r="T15" s="8">
        <v>42.673348367756937</v>
      </c>
      <c r="U15" s="7">
        <v>1562098.6589602663</v>
      </c>
      <c r="V15" s="6">
        <v>38.369232786666316</v>
      </c>
      <c r="W15" s="7">
        <v>1458801.986505422</v>
      </c>
      <c r="X15" s="6">
        <v>39.190144057927988</v>
      </c>
      <c r="Y15" s="7">
        <v>726871.27882529399</v>
      </c>
      <c r="Z15" s="6">
        <v>49.826589595379083</v>
      </c>
      <c r="AA15" s="5">
        <v>371868.02083752723</v>
      </c>
      <c r="AB15" s="4">
        <v>25.491329479770013</v>
      </c>
      <c r="AC15" s="3">
        <v>103296.67245486806</v>
      </c>
      <c r="AD15" s="2">
        <v>6.6126855600543433</v>
      </c>
    </row>
    <row r="16" spans="2:30" x14ac:dyDescent="0.25">
      <c r="B16" s="54" t="s">
        <v>42</v>
      </c>
      <c r="Q16" s="54" t="s">
        <v>40</v>
      </c>
    </row>
    <row r="17" spans="2:30" x14ac:dyDescent="0.25">
      <c r="B17" s="25"/>
    </row>
    <row r="18" spans="2:30" ht="18" x14ac:dyDescent="0.25">
      <c r="B18" s="109" t="s">
        <v>92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Q18" s="109" t="s">
        <v>94</v>
      </c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</row>
    <row r="19" spans="2:30" ht="16.5" thickBot="1" x14ac:dyDescent="0.3">
      <c r="B19" s="24"/>
      <c r="Q19" s="24"/>
    </row>
    <row r="20" spans="2:30" ht="15" customHeight="1" x14ac:dyDescent="0.25">
      <c r="B20" s="110" t="s">
        <v>22</v>
      </c>
      <c r="C20" s="112" t="s">
        <v>21</v>
      </c>
      <c r="D20" s="112" t="s">
        <v>20</v>
      </c>
      <c r="E20" s="112"/>
      <c r="F20" s="114" t="s">
        <v>19</v>
      </c>
      <c r="G20" s="114"/>
      <c r="H20" s="114"/>
      <c r="I20" s="114"/>
      <c r="J20" s="114"/>
      <c r="K20" s="114"/>
      <c r="L20" s="114"/>
      <c r="M20" s="114"/>
      <c r="N20" s="114"/>
      <c r="O20" s="115"/>
      <c r="Q20" s="123" t="s">
        <v>22</v>
      </c>
      <c r="R20" s="125" t="s">
        <v>21</v>
      </c>
      <c r="S20" s="125" t="s">
        <v>20</v>
      </c>
      <c r="T20" s="125"/>
      <c r="U20" s="114" t="s">
        <v>19</v>
      </c>
      <c r="V20" s="114"/>
      <c r="W20" s="114"/>
      <c r="X20" s="114"/>
      <c r="Y20" s="114"/>
      <c r="Z20" s="114"/>
      <c r="AA20" s="114"/>
      <c r="AB20" s="114"/>
      <c r="AC20" s="114"/>
      <c r="AD20" s="115"/>
    </row>
    <row r="21" spans="2:30" ht="15" customHeight="1" x14ac:dyDescent="0.25">
      <c r="B21" s="111"/>
      <c r="C21" s="113"/>
      <c r="D21" s="113"/>
      <c r="E21" s="113"/>
      <c r="F21" s="116" t="s">
        <v>18</v>
      </c>
      <c r="G21" s="116"/>
      <c r="H21" s="117" t="s">
        <v>17</v>
      </c>
      <c r="I21" s="117"/>
      <c r="J21" s="117"/>
      <c r="K21" s="117"/>
      <c r="L21" s="117"/>
      <c r="M21" s="117"/>
      <c r="N21" s="33"/>
      <c r="O21" s="34"/>
      <c r="Q21" s="124"/>
      <c r="R21" s="126"/>
      <c r="S21" s="126"/>
      <c r="T21" s="126"/>
      <c r="U21" s="127" t="s">
        <v>18</v>
      </c>
      <c r="V21" s="127"/>
      <c r="W21" s="128" t="s">
        <v>17</v>
      </c>
      <c r="X21" s="128"/>
      <c r="Y21" s="128"/>
      <c r="Z21" s="128"/>
      <c r="AA21" s="128"/>
      <c r="AB21" s="128"/>
      <c r="AC21" s="23"/>
      <c r="AD21" s="22"/>
    </row>
    <row r="22" spans="2:30" ht="34.5" customHeight="1" x14ac:dyDescent="0.25">
      <c r="B22" s="111"/>
      <c r="C22" s="113"/>
      <c r="D22" s="113"/>
      <c r="E22" s="113"/>
      <c r="F22" s="116"/>
      <c r="G22" s="116"/>
      <c r="H22" s="113" t="s">
        <v>16</v>
      </c>
      <c r="I22" s="113"/>
      <c r="J22" s="113" t="s">
        <v>25</v>
      </c>
      <c r="K22" s="113"/>
      <c r="L22" s="113" t="s">
        <v>24</v>
      </c>
      <c r="M22" s="113"/>
      <c r="N22" s="113" t="s">
        <v>13</v>
      </c>
      <c r="O22" s="120"/>
      <c r="Q22" s="124"/>
      <c r="R22" s="126"/>
      <c r="S22" s="126"/>
      <c r="T22" s="126"/>
      <c r="U22" s="127"/>
      <c r="V22" s="127"/>
      <c r="W22" s="126" t="s">
        <v>16</v>
      </c>
      <c r="X22" s="126"/>
      <c r="Y22" s="118" t="s">
        <v>15</v>
      </c>
      <c r="Z22" s="119"/>
      <c r="AA22" s="129" t="s">
        <v>14</v>
      </c>
      <c r="AB22" s="130"/>
      <c r="AC22" s="126" t="s">
        <v>13</v>
      </c>
      <c r="AD22" s="131"/>
    </row>
    <row r="23" spans="2:30" ht="15" customHeight="1" x14ac:dyDescent="0.25">
      <c r="B23" s="111"/>
      <c r="C23" s="113"/>
      <c r="D23" s="28" t="s">
        <v>7</v>
      </c>
      <c r="E23" s="28" t="s">
        <v>12</v>
      </c>
      <c r="F23" s="28" t="s">
        <v>7</v>
      </c>
      <c r="G23" s="28" t="s">
        <v>11</v>
      </c>
      <c r="H23" s="28" t="s">
        <v>7</v>
      </c>
      <c r="I23" s="28" t="s">
        <v>10</v>
      </c>
      <c r="J23" s="28" t="s">
        <v>7</v>
      </c>
      <c r="K23" s="28" t="s">
        <v>9</v>
      </c>
      <c r="L23" s="28" t="s">
        <v>7</v>
      </c>
      <c r="M23" s="28" t="s">
        <v>8</v>
      </c>
      <c r="N23" s="28" t="s">
        <v>7</v>
      </c>
      <c r="O23" s="29" t="s">
        <v>6</v>
      </c>
      <c r="Q23" s="124"/>
      <c r="R23" s="126"/>
      <c r="S23" s="35" t="s">
        <v>7</v>
      </c>
      <c r="T23" s="35" t="s">
        <v>12</v>
      </c>
      <c r="U23" s="35" t="s">
        <v>7</v>
      </c>
      <c r="V23" s="35" t="s">
        <v>11</v>
      </c>
      <c r="W23" s="35" t="s">
        <v>7</v>
      </c>
      <c r="X23" s="35" t="s">
        <v>10</v>
      </c>
      <c r="Y23" s="35" t="s">
        <v>7</v>
      </c>
      <c r="Z23" s="35" t="s">
        <v>9</v>
      </c>
      <c r="AA23" s="35" t="s">
        <v>7</v>
      </c>
      <c r="AB23" s="35" t="s">
        <v>8</v>
      </c>
      <c r="AC23" s="35" t="s">
        <v>7</v>
      </c>
      <c r="AD23" s="36" t="s">
        <v>6</v>
      </c>
    </row>
    <row r="24" spans="2:30" ht="15" customHeight="1" x14ac:dyDescent="0.25">
      <c r="B24" s="30" t="s">
        <v>5</v>
      </c>
      <c r="C24" s="19">
        <f>SUM(C25+C29)</f>
        <v>9362596.3432960436</v>
      </c>
      <c r="D24" s="19">
        <v>6908643.6656046268</v>
      </c>
      <c r="E24" s="20">
        <v>100</v>
      </c>
      <c r="F24" s="19">
        <v>4103427.3264739504</v>
      </c>
      <c r="G24" s="20">
        <v>100</v>
      </c>
      <c r="H24" s="19">
        <v>3655653.2532503344</v>
      </c>
      <c r="I24" s="20">
        <v>100</v>
      </c>
      <c r="J24" s="19">
        <v>996553</v>
      </c>
      <c r="K24" s="20">
        <v>27.260599705782802</v>
      </c>
      <c r="L24" s="19">
        <v>1585972</v>
      </c>
      <c r="M24" s="18">
        <v>43.384092804476786</v>
      </c>
      <c r="N24" s="17">
        <f>N25+N29</f>
        <v>447774</v>
      </c>
      <c r="O24" s="16">
        <f>O25+O29</f>
        <v>21.7</v>
      </c>
      <c r="Q24" s="30" t="s">
        <v>5</v>
      </c>
      <c r="R24" s="21">
        <f>SUM(R25+R29)</f>
        <v>9628433.0107396189</v>
      </c>
      <c r="S24" s="19">
        <v>6894858.8352166768</v>
      </c>
      <c r="T24" s="20">
        <v>99.999999999994927</v>
      </c>
      <c r="U24" s="19">
        <v>4012512.4675370017</v>
      </c>
      <c r="V24" s="20">
        <v>100.0000000000021</v>
      </c>
      <c r="W24" s="19">
        <f>W25+W29</f>
        <v>3663999.8564674295</v>
      </c>
      <c r="X24" s="20">
        <v>100.00000000000112</v>
      </c>
      <c r="Y24" s="19">
        <v>567675</v>
      </c>
      <c r="Z24" s="20">
        <v>15.5</v>
      </c>
      <c r="AA24" s="19">
        <v>1278832</v>
      </c>
      <c r="AB24" s="18">
        <v>34.9</v>
      </c>
      <c r="AC24" s="17">
        <v>348513</v>
      </c>
      <c r="AD24" s="16">
        <v>8.6999999999999993</v>
      </c>
    </row>
    <row r="25" spans="2:30" x14ac:dyDescent="0.25">
      <c r="B25" s="31" t="s">
        <v>4</v>
      </c>
      <c r="C25" s="14">
        <v>5157114.9880677648</v>
      </c>
      <c r="D25" s="14">
        <v>3872913.2231525308</v>
      </c>
      <c r="E25" s="26">
        <v>56.058951808937785</v>
      </c>
      <c r="F25" s="14">
        <v>2350013.3010317637</v>
      </c>
      <c r="G25" s="13">
        <v>57.269524084665967</v>
      </c>
      <c r="H25" s="14">
        <v>2086204.9364241026</v>
      </c>
      <c r="I25" s="13">
        <v>57.067910764490712</v>
      </c>
      <c r="J25" s="14">
        <v>542449</v>
      </c>
      <c r="K25" s="13">
        <v>26.001712033612311</v>
      </c>
      <c r="L25" s="12">
        <v>888802</v>
      </c>
      <c r="M25" s="11">
        <v>42.603772260431292</v>
      </c>
      <c r="N25" s="10">
        <v>263808</v>
      </c>
      <c r="O25" s="9">
        <v>11.2</v>
      </c>
      <c r="Q25" s="31" t="s">
        <v>4</v>
      </c>
      <c r="R25" s="14">
        <v>5338542.0046608075</v>
      </c>
      <c r="S25" s="14">
        <v>3965407.6804226763</v>
      </c>
      <c r="T25" s="26">
        <v>57.512528902965713</v>
      </c>
      <c r="U25" s="14">
        <v>2422184.5707035069</v>
      </c>
      <c r="V25" s="13">
        <v>60.365783042421675</v>
      </c>
      <c r="W25" s="14">
        <v>2182611.6807765276</v>
      </c>
      <c r="X25" s="13">
        <v>59.569098424607269</v>
      </c>
      <c r="Y25" s="14">
        <v>302761</v>
      </c>
      <c r="Z25" s="13">
        <v>13.9</v>
      </c>
      <c r="AA25" s="12">
        <v>796681</v>
      </c>
      <c r="AB25" s="11">
        <v>36.5</v>
      </c>
      <c r="AC25" s="10">
        <v>239573</v>
      </c>
      <c r="AD25" s="9">
        <v>9.9</v>
      </c>
    </row>
    <row r="26" spans="2:30" x14ac:dyDescent="0.25">
      <c r="B26" s="31" t="s">
        <v>3</v>
      </c>
      <c r="C26" s="14">
        <v>981294.58803582157</v>
      </c>
      <c r="D26" s="14">
        <v>761244.12036203581</v>
      </c>
      <c r="E26" s="26">
        <v>11.018720275760723</v>
      </c>
      <c r="F26" s="14">
        <v>451239.40962012345</v>
      </c>
      <c r="G26" s="13">
        <v>10.996646795932675</v>
      </c>
      <c r="H26" s="14">
        <v>392613.60287961003</v>
      </c>
      <c r="I26" s="13">
        <v>10.739902711793775</v>
      </c>
      <c r="J26" s="14">
        <v>119748</v>
      </c>
      <c r="K26" s="13">
        <v>30.50021678355327</v>
      </c>
      <c r="L26" s="12">
        <v>152774</v>
      </c>
      <c r="M26" s="11">
        <v>38.912049628307507</v>
      </c>
      <c r="N26" s="10">
        <v>58626</v>
      </c>
      <c r="O26" s="9">
        <v>13</v>
      </c>
      <c r="Q26" s="31" t="s">
        <v>3</v>
      </c>
      <c r="R26" s="14">
        <v>1115995.5952744817</v>
      </c>
      <c r="S26" s="14">
        <v>857047.581817345</v>
      </c>
      <c r="T26" s="26">
        <v>12.430241173899416</v>
      </c>
      <c r="U26" s="14">
        <v>533532.15757984656</v>
      </c>
      <c r="V26" s="13">
        <v>13.296710275578141</v>
      </c>
      <c r="W26" s="14">
        <v>460671.51665949821</v>
      </c>
      <c r="X26" s="13">
        <v>12.572913065112685</v>
      </c>
      <c r="Y26" s="14">
        <v>77695</v>
      </c>
      <c r="Z26" s="13">
        <v>16.899999999999999</v>
      </c>
      <c r="AA26" s="12">
        <v>133346</v>
      </c>
      <c r="AB26" s="11">
        <v>28.9</v>
      </c>
      <c r="AC26" s="10">
        <v>72861</v>
      </c>
      <c r="AD26" s="9">
        <v>13.7</v>
      </c>
    </row>
    <row r="27" spans="2:30" x14ac:dyDescent="0.25">
      <c r="B27" s="31" t="s">
        <v>2</v>
      </c>
      <c r="C27" s="14">
        <v>680308.85246683541</v>
      </c>
      <c r="D27" s="14">
        <v>520652.94261604792</v>
      </c>
      <c r="E27" s="26">
        <v>7.536254116103434</v>
      </c>
      <c r="F27" s="14">
        <v>304616.10276967788</v>
      </c>
      <c r="G27" s="13">
        <v>7.423455529586108</v>
      </c>
      <c r="H27" s="14">
        <v>269361.50377228309</v>
      </c>
      <c r="I27" s="13">
        <v>7.3683548496506583</v>
      </c>
      <c r="J27" s="14">
        <v>59671</v>
      </c>
      <c r="K27" s="13">
        <v>22.152757229349884</v>
      </c>
      <c r="L27" s="12">
        <v>111486</v>
      </c>
      <c r="M27" s="11">
        <v>41.388987824425612</v>
      </c>
      <c r="N27" s="10">
        <v>35255</v>
      </c>
      <c r="O27" s="9">
        <v>11.6</v>
      </c>
      <c r="Q27" s="31" t="s">
        <v>2</v>
      </c>
      <c r="R27" s="14">
        <v>653326.28562508489</v>
      </c>
      <c r="S27" s="14">
        <v>492120.04004226334</v>
      </c>
      <c r="T27" s="26">
        <v>7.1374926130274865</v>
      </c>
      <c r="U27" s="14">
        <v>303445.22662178281</v>
      </c>
      <c r="V27" s="13">
        <v>7.562474361806693</v>
      </c>
      <c r="W27" s="14">
        <v>278310.57096159394</v>
      </c>
      <c r="X27" s="13">
        <v>7.5958128238008324</v>
      </c>
      <c r="Y27" s="14">
        <v>31612</v>
      </c>
      <c r="Z27" s="13">
        <v>11.4</v>
      </c>
      <c r="AA27" s="12">
        <v>98100</v>
      </c>
      <c r="AB27" s="11">
        <v>35.200000000000003</v>
      </c>
      <c r="AC27" s="10">
        <v>25135</v>
      </c>
      <c r="AD27" s="9">
        <v>8.3000000000000007</v>
      </c>
    </row>
    <row r="28" spans="2:30" x14ac:dyDescent="0.25">
      <c r="B28" s="31" t="s">
        <v>1</v>
      </c>
      <c r="C28" s="14">
        <v>3495511.5475651072</v>
      </c>
      <c r="D28" s="14">
        <v>2591016.1601744471</v>
      </c>
      <c r="E28" s="26">
        <v>37.503977417073628</v>
      </c>
      <c r="F28" s="14">
        <v>1594157.7886419622</v>
      </c>
      <c r="G28" s="13">
        <v>38.849421759147177</v>
      </c>
      <c r="H28" s="14">
        <v>1424229.8297722095</v>
      </c>
      <c r="I28" s="13">
        <v>38.95965320304628</v>
      </c>
      <c r="J28" s="14">
        <v>363030</v>
      </c>
      <c r="K28" s="13">
        <v>25.489565827873641</v>
      </c>
      <c r="L28" s="12">
        <v>624542</v>
      </c>
      <c r="M28" s="11">
        <v>43.851209049587794</v>
      </c>
      <c r="N28" s="10">
        <v>169928</v>
      </c>
      <c r="O28" s="9">
        <v>10.7</v>
      </c>
      <c r="Q28" s="31" t="s">
        <v>1</v>
      </c>
      <c r="R28" s="14">
        <v>3569220.1237608553</v>
      </c>
      <c r="S28" s="14">
        <v>2616240.0585631127</v>
      </c>
      <c r="T28" s="26">
        <v>37.944795116039458</v>
      </c>
      <c r="U28" s="14">
        <v>1585207.1865019011</v>
      </c>
      <c r="V28" s="13">
        <v>39.50659840503743</v>
      </c>
      <c r="W28" s="14">
        <v>1443629.5931554674</v>
      </c>
      <c r="X28" s="13">
        <v>39.400372535694629</v>
      </c>
      <c r="Y28" s="14">
        <v>193454</v>
      </c>
      <c r="Z28" s="13">
        <v>13.4</v>
      </c>
      <c r="AA28" s="12">
        <v>565235</v>
      </c>
      <c r="AB28" s="11">
        <v>39.200000000000003</v>
      </c>
      <c r="AC28" s="10">
        <v>141578</v>
      </c>
      <c r="AD28" s="9">
        <v>8.9</v>
      </c>
    </row>
    <row r="29" spans="2:30" ht="15.75" thickBot="1" x14ac:dyDescent="0.3">
      <c r="B29" s="32" t="s">
        <v>0</v>
      </c>
      <c r="C29" s="7">
        <v>4205481.3552282797</v>
      </c>
      <c r="D29" s="7">
        <v>3035730.4424520964</v>
      </c>
      <c r="E29" s="27">
        <v>43.941048191062222</v>
      </c>
      <c r="F29" s="7">
        <v>1753414.025442187</v>
      </c>
      <c r="G29" s="6">
        <v>42.73047591533404</v>
      </c>
      <c r="H29" s="7">
        <v>1569448.3168262318</v>
      </c>
      <c r="I29" s="6">
        <v>42.932089235509288</v>
      </c>
      <c r="J29" s="7">
        <v>454104</v>
      </c>
      <c r="K29" s="6">
        <v>28.933988786473563</v>
      </c>
      <c r="L29" s="5">
        <v>697170</v>
      </c>
      <c r="M29" s="4">
        <v>44.421341724067119</v>
      </c>
      <c r="N29" s="3">
        <v>183966</v>
      </c>
      <c r="O29" s="2">
        <v>10.5</v>
      </c>
      <c r="Q29" s="32" t="s">
        <v>0</v>
      </c>
      <c r="R29" s="7">
        <v>4289891.0060788114</v>
      </c>
      <c r="S29" s="7">
        <v>2929451.1547936508</v>
      </c>
      <c r="T29" s="27">
        <v>42.487471097029214</v>
      </c>
      <c r="U29" s="7">
        <v>1590327.8968335793</v>
      </c>
      <c r="V29" s="6">
        <v>39.634216957580435</v>
      </c>
      <c r="W29" s="7">
        <v>1481388.1756909017</v>
      </c>
      <c r="X29" s="6">
        <v>40.430901575393854</v>
      </c>
      <c r="Y29" s="7">
        <v>264914</v>
      </c>
      <c r="Z29" s="6">
        <v>17.899999999999999</v>
      </c>
      <c r="AA29" s="5">
        <v>482151</v>
      </c>
      <c r="AB29" s="4">
        <v>32.5</v>
      </c>
      <c r="AC29" s="3">
        <v>108940</v>
      </c>
      <c r="AD29" s="2">
        <v>6.9</v>
      </c>
    </row>
    <row r="30" spans="2:30" x14ac:dyDescent="0.25">
      <c r="B30" s="54" t="s">
        <v>41</v>
      </c>
      <c r="Q30" s="53" t="s">
        <v>39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 x14ac:dyDescent="0.25">
      <c r="B31" s="25"/>
    </row>
  </sheetData>
  <mergeCells count="45">
    <mergeCell ref="B3:O3"/>
    <mergeCell ref="Q18:AD18"/>
    <mergeCell ref="Q20:Q23"/>
    <mergeCell ref="R20:R23"/>
    <mergeCell ref="S20:T22"/>
    <mergeCell ref="U20:AD20"/>
    <mergeCell ref="U21:V22"/>
    <mergeCell ref="W21:AB21"/>
    <mergeCell ref="W22:X22"/>
    <mergeCell ref="Y22:Z22"/>
    <mergeCell ref="AA22:AB22"/>
    <mergeCell ref="AC22:AD22"/>
    <mergeCell ref="Q4:AD4"/>
    <mergeCell ref="Q6:Q9"/>
    <mergeCell ref="R6:R9"/>
    <mergeCell ref="S6:T8"/>
    <mergeCell ref="U6:AD6"/>
    <mergeCell ref="U7:V8"/>
    <mergeCell ref="W7:AB7"/>
    <mergeCell ref="W8:X8"/>
    <mergeCell ref="Y8:Z8"/>
    <mergeCell ref="AA8:AB8"/>
    <mergeCell ref="AC8:AD8"/>
    <mergeCell ref="B18:O18"/>
    <mergeCell ref="B20:B23"/>
    <mergeCell ref="C20:C23"/>
    <mergeCell ref="D20:E22"/>
    <mergeCell ref="F20:O20"/>
    <mergeCell ref="F21:G22"/>
    <mergeCell ref="H21:M21"/>
    <mergeCell ref="H22:I22"/>
    <mergeCell ref="J22:K22"/>
    <mergeCell ref="N22:O22"/>
    <mergeCell ref="L22:M22"/>
    <mergeCell ref="N7:O8"/>
    <mergeCell ref="B4:O4"/>
    <mergeCell ref="B6:B9"/>
    <mergeCell ref="C6:C9"/>
    <mergeCell ref="D6:E8"/>
    <mergeCell ref="F6:O6"/>
    <mergeCell ref="F7:G8"/>
    <mergeCell ref="H7:M7"/>
    <mergeCell ref="H8:I8"/>
    <mergeCell ref="J8:K8"/>
    <mergeCell ref="L8:M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showGridLines="0" workbookViewId="0"/>
  </sheetViews>
  <sheetFormatPr baseColWidth="10" defaultRowHeight="15" x14ac:dyDescent="0.25"/>
  <cols>
    <col min="2" max="2" width="16.85546875" customWidth="1"/>
    <col min="3" max="8" width="11.85546875" customWidth="1"/>
    <col min="9" max="10" width="11.85546875" style="50" customWidth="1"/>
  </cols>
  <sheetData>
    <row r="2" spans="1:17" ht="34.5" customHeight="1" x14ac:dyDescent="0.25">
      <c r="A2" s="140" t="s">
        <v>85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 ht="16.5" thickBot="1" x14ac:dyDescent="0.3">
      <c r="B3" s="141">
        <v>2020</v>
      </c>
      <c r="C3" s="141"/>
      <c r="D3" s="141"/>
      <c r="E3" s="141"/>
      <c r="F3" s="141"/>
      <c r="G3" s="141"/>
      <c r="H3" s="141"/>
      <c r="I3" s="46"/>
      <c r="J3" s="46"/>
      <c r="K3" s="141">
        <v>2021</v>
      </c>
      <c r="L3" s="141"/>
      <c r="M3" s="141"/>
      <c r="N3" s="141"/>
      <c r="O3" s="141"/>
      <c r="P3" s="141"/>
      <c r="Q3" s="141"/>
    </row>
    <row r="4" spans="1:17" ht="15" customHeight="1" x14ac:dyDescent="0.25">
      <c r="B4" s="134" t="s">
        <v>22</v>
      </c>
      <c r="C4" s="112" t="s">
        <v>28</v>
      </c>
      <c r="D4" s="112" t="s">
        <v>29</v>
      </c>
      <c r="E4" s="112" t="s">
        <v>30</v>
      </c>
      <c r="F4" s="112" t="s">
        <v>31</v>
      </c>
      <c r="G4" s="112" t="s">
        <v>32</v>
      </c>
      <c r="H4" s="112" t="s">
        <v>33</v>
      </c>
      <c r="I4" s="47"/>
      <c r="J4" s="47"/>
      <c r="K4" s="134" t="s">
        <v>22</v>
      </c>
      <c r="L4" s="112" t="s">
        <v>28</v>
      </c>
      <c r="M4" s="112" t="s">
        <v>29</v>
      </c>
      <c r="N4" s="112" t="s">
        <v>30</v>
      </c>
      <c r="O4" s="112" t="s">
        <v>31</v>
      </c>
      <c r="P4" s="112" t="s">
        <v>32</v>
      </c>
      <c r="Q4" s="112" t="s">
        <v>33</v>
      </c>
    </row>
    <row r="5" spans="1:17" ht="40.5" customHeight="1" x14ac:dyDescent="0.25">
      <c r="B5" s="135"/>
      <c r="C5" s="113"/>
      <c r="D5" s="113"/>
      <c r="E5" s="113"/>
      <c r="F5" s="113" t="s">
        <v>15</v>
      </c>
      <c r="G5" s="113" t="s">
        <v>24</v>
      </c>
      <c r="H5" s="113"/>
      <c r="I5" s="47"/>
      <c r="J5" s="47"/>
      <c r="K5" s="135"/>
      <c r="L5" s="113"/>
      <c r="M5" s="113"/>
      <c r="N5" s="113"/>
      <c r="O5" s="113" t="s">
        <v>15</v>
      </c>
      <c r="P5" s="113" t="s">
        <v>24</v>
      </c>
      <c r="Q5" s="113"/>
    </row>
    <row r="6" spans="1:17" x14ac:dyDescent="0.25">
      <c r="B6" s="30" t="s">
        <v>5</v>
      </c>
      <c r="C6" s="20">
        <v>100.00000000000708</v>
      </c>
      <c r="D6" s="20">
        <v>100.00000000000107</v>
      </c>
      <c r="E6" s="20">
        <v>100.00000000000115</v>
      </c>
      <c r="F6" s="20">
        <v>27.260599705782802</v>
      </c>
      <c r="G6" s="18">
        <v>43.384092804476786</v>
      </c>
      <c r="H6" s="18">
        <v>16.399391208913517</v>
      </c>
      <c r="I6" s="48"/>
      <c r="J6" s="48"/>
      <c r="K6" s="30" t="s">
        <v>5</v>
      </c>
      <c r="L6" s="20">
        <v>100.00000000000708</v>
      </c>
      <c r="M6" s="20">
        <v>100.00000000000107</v>
      </c>
      <c r="N6" s="20">
        <v>100.00000000000115</v>
      </c>
      <c r="O6" s="20">
        <v>41.244975937385064</v>
      </c>
      <c r="P6" s="18">
        <v>26.921631887355808</v>
      </c>
      <c r="Q6" s="18">
        <v>16.399391208913517</v>
      </c>
    </row>
    <row r="7" spans="1:17" x14ac:dyDescent="0.25">
      <c r="B7" s="31" t="s">
        <v>4</v>
      </c>
      <c r="C7" s="26">
        <v>56.058951808937785</v>
      </c>
      <c r="D7" s="13">
        <v>61.630767213334749</v>
      </c>
      <c r="E7" s="13">
        <v>60.809855942073163</v>
      </c>
      <c r="F7" s="13">
        <v>35.714381097189452</v>
      </c>
      <c r="G7" s="11">
        <v>27.843419260986231</v>
      </c>
      <c r="H7" s="11">
        <v>9.7867056488591739</v>
      </c>
      <c r="I7" s="49"/>
      <c r="J7" s="49"/>
      <c r="K7" s="31" t="s">
        <v>4</v>
      </c>
      <c r="L7" s="26">
        <v>57.326651632250098</v>
      </c>
      <c r="M7" s="13">
        <v>57.269524084665967</v>
      </c>
      <c r="N7" s="13">
        <v>57.067910764490712</v>
      </c>
      <c r="O7" s="13">
        <v>26.001712033612311</v>
      </c>
      <c r="P7" s="11">
        <v>42.603772260431292</v>
      </c>
      <c r="Q7" s="11">
        <v>11.2</v>
      </c>
    </row>
    <row r="8" spans="1:17" x14ac:dyDescent="0.25">
      <c r="B8" s="31" t="s">
        <v>3</v>
      </c>
      <c r="C8" s="26">
        <v>11.018720275760723</v>
      </c>
      <c r="D8" s="13">
        <v>13.439819731898634</v>
      </c>
      <c r="E8" s="13">
        <v>13.216093974827716</v>
      </c>
      <c r="F8" s="13">
        <v>33.989361702126928</v>
      </c>
      <c r="G8" s="11">
        <v>25.957446808509854</v>
      </c>
      <c r="H8" s="11">
        <v>10.09086561453841</v>
      </c>
      <c r="I8" s="49"/>
      <c r="J8" s="49"/>
      <c r="K8" s="31" t="s">
        <v>3</v>
      </c>
      <c r="L8" s="26">
        <v>12.676617729793465</v>
      </c>
      <c r="M8" s="13">
        <v>10.996646795932675</v>
      </c>
      <c r="N8" s="13">
        <v>10.739902711793775</v>
      </c>
      <c r="O8" s="13">
        <v>30.50021678355327</v>
      </c>
      <c r="P8" s="11">
        <v>38.912049628307507</v>
      </c>
      <c r="Q8" s="11">
        <v>13</v>
      </c>
    </row>
    <row r="9" spans="1:17" x14ac:dyDescent="0.25">
      <c r="B9" s="31" t="s">
        <v>2</v>
      </c>
      <c r="C9" s="26">
        <v>7.536254116103434</v>
      </c>
      <c r="D9" s="13">
        <v>7.8702501181890163</v>
      </c>
      <c r="E9" s="13">
        <v>7.7922791320485798</v>
      </c>
      <c r="F9" s="13">
        <v>33.471502590673509</v>
      </c>
      <c r="G9" s="11">
        <v>26.839378238341894</v>
      </c>
      <c r="H9" s="11">
        <v>9.4746716697935476</v>
      </c>
      <c r="I9" s="49"/>
      <c r="J9" s="49"/>
      <c r="K9" s="31" t="s">
        <v>2</v>
      </c>
      <c r="L9" s="26">
        <v>7.0653796940445073</v>
      </c>
      <c r="M9" s="13">
        <v>7.423455529586108</v>
      </c>
      <c r="N9" s="13">
        <v>7.3683548496506583</v>
      </c>
      <c r="O9" s="13">
        <v>22.152757229349884</v>
      </c>
      <c r="P9" s="11">
        <v>41.388987824425612</v>
      </c>
      <c r="Q9" s="11">
        <v>11.6</v>
      </c>
    </row>
    <row r="10" spans="1:17" x14ac:dyDescent="0.25">
      <c r="B10" s="31" t="s">
        <v>1</v>
      </c>
      <c r="C10" s="26">
        <v>37.503977417073628</v>
      </c>
      <c r="D10" s="13">
        <v>40.320697363245976</v>
      </c>
      <c r="E10" s="13">
        <v>39.801482835196587</v>
      </c>
      <c r="F10" s="13">
        <v>36.72628193471342</v>
      </c>
      <c r="G10" s="11">
        <v>28.666226722958104</v>
      </c>
      <c r="H10" s="11">
        <v>9.7462284310904188</v>
      </c>
      <c r="I10" s="49"/>
      <c r="J10" s="49"/>
      <c r="K10" s="31" t="s">
        <v>1</v>
      </c>
      <c r="L10" s="26">
        <v>37.584654208408153</v>
      </c>
      <c r="M10" s="13">
        <v>38.849421759147177</v>
      </c>
      <c r="N10" s="13">
        <v>38.95965320304628</v>
      </c>
      <c r="O10" s="13">
        <v>25.489565827873641</v>
      </c>
      <c r="P10" s="11">
        <v>43.851209049587794</v>
      </c>
      <c r="Q10" s="11">
        <v>10.7</v>
      </c>
    </row>
    <row r="11" spans="1:17" ht="15.75" thickBot="1" x14ac:dyDescent="0.3">
      <c r="B11" s="32" t="s">
        <v>0</v>
      </c>
      <c r="C11" s="27">
        <v>43.941048191062222</v>
      </c>
      <c r="D11" s="6">
        <v>38.369232786666316</v>
      </c>
      <c r="E11" s="6">
        <v>39.190144057927988</v>
      </c>
      <c r="F11" s="6">
        <v>49.826589595379083</v>
      </c>
      <c r="G11" s="4">
        <v>25.491329479770013</v>
      </c>
      <c r="H11" s="4">
        <v>6.6126855600543433</v>
      </c>
      <c r="I11" s="49"/>
      <c r="J11" s="49"/>
      <c r="K11" s="32" t="s">
        <v>0</v>
      </c>
      <c r="L11" s="27">
        <v>42.673348367756937</v>
      </c>
      <c r="M11" s="6">
        <v>42.73047591533404</v>
      </c>
      <c r="N11" s="6">
        <v>42.932089235509288</v>
      </c>
      <c r="O11" s="6">
        <v>28.933988786473563</v>
      </c>
      <c r="P11" s="4">
        <v>44.421341724067119</v>
      </c>
      <c r="Q11" s="4">
        <v>10.5</v>
      </c>
    </row>
    <row r="12" spans="1:17" ht="11.25" customHeight="1" x14ac:dyDescent="0.25">
      <c r="B12" s="133" t="s">
        <v>26</v>
      </c>
      <c r="C12" s="133"/>
      <c r="D12" s="133"/>
      <c r="E12" s="133"/>
      <c r="F12" s="133"/>
      <c r="G12" s="133"/>
      <c r="H12" s="133"/>
      <c r="I12" s="45"/>
      <c r="J12" s="45"/>
      <c r="K12" s="133" t="s">
        <v>23</v>
      </c>
      <c r="L12" s="133"/>
      <c r="M12" s="133"/>
      <c r="N12" s="133"/>
      <c r="O12" s="133"/>
      <c r="P12" s="133"/>
      <c r="Q12" s="133"/>
    </row>
    <row r="14" spans="1:17" ht="15" customHeight="1" x14ac:dyDescent="0.25"/>
    <row r="28" spans="2:10" ht="11.25" customHeight="1" x14ac:dyDescent="0.25"/>
    <row r="29" spans="2:10" ht="15.75" thickBot="1" x14ac:dyDescent="0.3">
      <c r="B29" s="142">
        <v>2022</v>
      </c>
      <c r="C29" s="142"/>
      <c r="D29" s="142"/>
      <c r="E29" s="142"/>
      <c r="F29" s="142"/>
      <c r="G29" s="142"/>
      <c r="H29" s="142"/>
      <c r="I29" s="51"/>
      <c r="J29" s="51"/>
    </row>
    <row r="30" spans="2:10" ht="15" customHeight="1" x14ac:dyDescent="0.25">
      <c r="B30" s="134" t="s">
        <v>22</v>
      </c>
      <c r="C30" s="136" t="s">
        <v>28</v>
      </c>
      <c r="D30" s="136" t="s">
        <v>29</v>
      </c>
      <c r="E30" s="136" t="s">
        <v>30</v>
      </c>
      <c r="F30" s="136" t="s">
        <v>31</v>
      </c>
      <c r="G30" s="59" t="s">
        <v>32</v>
      </c>
      <c r="H30" s="138" t="s">
        <v>33</v>
      </c>
      <c r="I30" s="47"/>
      <c r="J30" s="47"/>
    </row>
    <row r="31" spans="2:10" ht="42.75" customHeight="1" x14ac:dyDescent="0.25">
      <c r="B31" s="135"/>
      <c r="C31" s="137"/>
      <c r="D31" s="137"/>
      <c r="E31" s="137"/>
      <c r="F31" s="137" t="s">
        <v>15</v>
      </c>
      <c r="G31" s="60" t="s">
        <v>24</v>
      </c>
      <c r="H31" s="139"/>
      <c r="I31" s="47"/>
      <c r="J31" s="47"/>
    </row>
    <row r="32" spans="2:10" x14ac:dyDescent="0.25">
      <c r="B32" s="30" t="s">
        <v>5</v>
      </c>
      <c r="C32" s="39">
        <v>99.999999999994927</v>
      </c>
      <c r="D32" s="39">
        <v>100.0000000000021</v>
      </c>
      <c r="E32" s="39">
        <v>100.00000000000112</v>
      </c>
      <c r="F32" s="39">
        <v>15.5</v>
      </c>
      <c r="G32" s="39">
        <v>34.9</v>
      </c>
      <c r="H32" s="40">
        <v>8.6999999999999993</v>
      </c>
      <c r="I32" s="52"/>
      <c r="J32" s="52"/>
    </row>
    <row r="33" spans="2:18" x14ac:dyDescent="0.25">
      <c r="B33" s="31" t="s">
        <v>4</v>
      </c>
      <c r="C33" s="41">
        <v>57.512528902965698</v>
      </c>
      <c r="D33" s="41">
        <v>60.365783042421675</v>
      </c>
      <c r="E33" s="41">
        <v>59.569098424607269</v>
      </c>
      <c r="F33" s="39">
        <v>13.9</v>
      </c>
      <c r="G33" s="39">
        <v>36.5</v>
      </c>
      <c r="H33" s="40">
        <v>9.9</v>
      </c>
      <c r="I33" s="52"/>
      <c r="J33" s="52"/>
    </row>
    <row r="34" spans="2:18" x14ac:dyDescent="0.25">
      <c r="B34" s="31" t="s">
        <v>3</v>
      </c>
      <c r="C34" s="41">
        <v>12.430241173899416</v>
      </c>
      <c r="D34" s="41">
        <v>13.296710275578141</v>
      </c>
      <c r="E34" s="41">
        <v>12.572913065112685</v>
      </c>
      <c r="F34" s="39">
        <v>16.899999999999999</v>
      </c>
      <c r="G34" s="39">
        <v>28.9</v>
      </c>
      <c r="H34" s="40">
        <v>13.7</v>
      </c>
      <c r="I34" s="52"/>
      <c r="J34" s="52"/>
    </row>
    <row r="35" spans="2:18" x14ac:dyDescent="0.25">
      <c r="B35" s="31" t="s">
        <v>2</v>
      </c>
      <c r="C35" s="41">
        <v>7.1374926130274865</v>
      </c>
      <c r="D35" s="41">
        <v>7.562474361806693</v>
      </c>
      <c r="E35" s="41">
        <v>7.5958128238008324</v>
      </c>
      <c r="F35" s="39">
        <v>11.4</v>
      </c>
      <c r="G35" s="39">
        <v>35.200000000000003</v>
      </c>
      <c r="H35" s="40">
        <v>8.3000000000000007</v>
      </c>
      <c r="I35" s="52"/>
      <c r="J35" s="52"/>
    </row>
    <row r="36" spans="2:18" x14ac:dyDescent="0.25">
      <c r="B36" s="31" t="s">
        <v>1</v>
      </c>
      <c r="C36" s="41">
        <v>37.944795116039458</v>
      </c>
      <c r="D36" s="41">
        <v>39.50659840503743</v>
      </c>
      <c r="E36" s="41">
        <v>39.400372535694629</v>
      </c>
      <c r="F36" s="39">
        <v>13.4</v>
      </c>
      <c r="G36" s="39">
        <v>39.200000000000003</v>
      </c>
      <c r="H36" s="40">
        <v>8.9</v>
      </c>
      <c r="I36" s="52"/>
      <c r="J36" s="52"/>
    </row>
    <row r="37" spans="2:18" ht="15.75" thickBot="1" x14ac:dyDescent="0.3">
      <c r="B37" s="32" t="s">
        <v>0</v>
      </c>
      <c r="C37" s="42">
        <v>42.487471097029214</v>
      </c>
      <c r="D37" s="42">
        <v>39.634216957580435</v>
      </c>
      <c r="E37" s="42">
        <v>40.430901575393854</v>
      </c>
      <c r="F37" s="43">
        <v>17.899999999999999</v>
      </c>
      <c r="G37" s="43">
        <v>32.5</v>
      </c>
      <c r="H37" s="44">
        <v>6.9</v>
      </c>
      <c r="I37" s="52"/>
      <c r="J37" s="52"/>
    </row>
    <row r="38" spans="2:18" ht="12" customHeight="1" x14ac:dyDescent="0.25">
      <c r="B38" s="133" t="s">
        <v>27</v>
      </c>
      <c r="C38" s="133"/>
      <c r="D38" s="133"/>
      <c r="E38" s="133"/>
      <c r="F38" s="133"/>
      <c r="G38" s="133"/>
      <c r="H38" s="133"/>
      <c r="I38" s="45"/>
      <c r="J38" s="45"/>
    </row>
    <row r="41" spans="2:18" x14ac:dyDescent="0.25">
      <c r="B41" s="94" t="s">
        <v>38</v>
      </c>
      <c r="C41" s="63"/>
    </row>
    <row r="42" spans="2:18" x14ac:dyDescent="0.25">
      <c r="B42" s="94" t="s">
        <v>34</v>
      </c>
      <c r="C42" s="63"/>
    </row>
    <row r="43" spans="2:18" x14ac:dyDescent="0.25">
      <c r="B43" s="94" t="s">
        <v>35</v>
      </c>
      <c r="C43" s="63"/>
      <c r="K43" s="52"/>
      <c r="L43" s="52"/>
      <c r="M43" s="52"/>
      <c r="N43" s="52"/>
      <c r="O43" s="52"/>
      <c r="P43" s="52"/>
      <c r="Q43" s="52"/>
      <c r="R43" s="52"/>
    </row>
    <row r="44" spans="2:18" x14ac:dyDescent="0.25">
      <c r="B44" s="94" t="s">
        <v>36</v>
      </c>
      <c r="C44" s="63"/>
      <c r="K44" s="52"/>
      <c r="L44" s="132"/>
      <c r="M44" s="132"/>
      <c r="N44" s="132"/>
      <c r="O44" s="132"/>
      <c r="P44" s="132"/>
      <c r="Q44" s="52"/>
      <c r="R44" s="52"/>
    </row>
    <row r="45" spans="2:18" x14ac:dyDescent="0.25">
      <c r="B45" s="94" t="s">
        <v>37</v>
      </c>
      <c r="C45" s="63"/>
      <c r="K45" s="52"/>
      <c r="L45" s="132"/>
      <c r="M45" s="132"/>
      <c r="N45" s="132"/>
      <c r="O45" s="132"/>
      <c r="P45" s="132"/>
      <c r="Q45" s="52"/>
      <c r="R45" s="52"/>
    </row>
    <row r="46" spans="2:18" x14ac:dyDescent="0.25">
      <c r="K46" s="52"/>
      <c r="L46" s="52"/>
      <c r="M46" s="52"/>
      <c r="N46" s="52"/>
      <c r="O46" s="52"/>
      <c r="P46" s="52"/>
      <c r="Q46" s="52"/>
      <c r="R46" s="52"/>
    </row>
    <row r="47" spans="2:18" x14ac:dyDescent="0.25">
      <c r="K47" s="52"/>
      <c r="L47" s="52"/>
      <c r="M47" s="52"/>
      <c r="N47" s="52"/>
      <c r="O47" s="52"/>
      <c r="P47" s="52"/>
      <c r="Q47" s="52"/>
      <c r="R47" s="52"/>
    </row>
    <row r="48" spans="2:18" x14ac:dyDescent="0.25">
      <c r="K48" s="52"/>
      <c r="L48" s="52"/>
      <c r="M48" s="52"/>
      <c r="N48" s="52"/>
      <c r="O48" s="52"/>
      <c r="P48" s="52"/>
      <c r="Q48" s="52"/>
      <c r="R48" s="52"/>
    </row>
  </sheetData>
  <mergeCells count="32">
    <mergeCell ref="Q4:Q5"/>
    <mergeCell ref="A2:Q2"/>
    <mergeCell ref="D30:D31"/>
    <mergeCell ref="M4:M5"/>
    <mergeCell ref="N4:N5"/>
    <mergeCell ref="O4:O5"/>
    <mergeCell ref="P4:P5"/>
    <mergeCell ref="B12:H12"/>
    <mergeCell ref="K3:Q3"/>
    <mergeCell ref="B29:H29"/>
    <mergeCell ref="K12:Q12"/>
    <mergeCell ref="K4:K5"/>
    <mergeCell ref="L4:L5"/>
    <mergeCell ref="B3:H3"/>
    <mergeCell ref="B38:H38"/>
    <mergeCell ref="B4:B5"/>
    <mergeCell ref="C4:C5"/>
    <mergeCell ref="D4:D5"/>
    <mergeCell ref="E30:E31"/>
    <mergeCell ref="F30:F31"/>
    <mergeCell ref="H30:H31"/>
    <mergeCell ref="B30:B31"/>
    <mergeCell ref="C30:C31"/>
    <mergeCell ref="E4:E5"/>
    <mergeCell ref="F4:F5"/>
    <mergeCell ref="G4:G5"/>
    <mergeCell ref="H4:H5"/>
    <mergeCell ref="L44:L45"/>
    <mergeCell ref="M44:M45"/>
    <mergeCell ref="N44:N45"/>
    <mergeCell ref="O44:O45"/>
    <mergeCell ref="P44:P45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X76"/>
  <sheetViews>
    <sheetView showGridLines="0" tabSelected="1" zoomScale="89" zoomScaleNormal="89" workbookViewId="0"/>
  </sheetViews>
  <sheetFormatPr baseColWidth="10" defaultRowHeight="15" x14ac:dyDescent="0.25"/>
  <cols>
    <col min="2" max="2" width="45.28515625" customWidth="1"/>
    <col min="5" max="5" width="11.42578125" customWidth="1"/>
  </cols>
  <sheetData>
    <row r="5" spans="2:24" ht="20.25" x14ac:dyDescent="0.3">
      <c r="B5" s="147" t="s">
        <v>43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61"/>
    </row>
    <row r="6" spans="2:24" ht="15.75" thickBot="1" x14ac:dyDescent="0.3">
      <c r="B6" s="62"/>
      <c r="C6" s="63"/>
      <c r="D6" s="63"/>
      <c r="E6" s="63"/>
      <c r="F6" s="63"/>
      <c r="G6" s="63"/>
      <c r="H6" s="63"/>
      <c r="I6" s="63"/>
      <c r="J6" s="63"/>
      <c r="K6" s="63"/>
    </row>
    <row r="7" spans="2:24" ht="27.75" customHeight="1" x14ac:dyDescent="0.25">
      <c r="B7" s="143" t="s">
        <v>44</v>
      </c>
      <c r="C7" s="145">
        <v>2012</v>
      </c>
      <c r="D7" s="145"/>
      <c r="E7" s="145"/>
      <c r="F7" s="145">
        <v>2013</v>
      </c>
      <c r="G7" s="145"/>
      <c r="H7" s="145"/>
      <c r="I7" s="145">
        <v>2014</v>
      </c>
      <c r="J7" s="145"/>
      <c r="K7" s="146"/>
    </row>
    <row r="8" spans="2:24" ht="26.25" customHeight="1" x14ac:dyDescent="0.25">
      <c r="B8" s="144"/>
      <c r="C8" s="65" t="s">
        <v>45</v>
      </c>
      <c r="D8" s="65" t="s">
        <v>46</v>
      </c>
      <c r="E8" s="65" t="s">
        <v>5</v>
      </c>
      <c r="F8" s="65" t="s">
        <v>45</v>
      </c>
      <c r="G8" s="65" t="s">
        <v>46</v>
      </c>
      <c r="H8" s="65" t="s">
        <v>5</v>
      </c>
      <c r="I8" s="65" t="s">
        <v>45</v>
      </c>
      <c r="J8" s="65" t="s">
        <v>46</v>
      </c>
      <c r="K8" s="66" t="s">
        <v>5</v>
      </c>
    </row>
    <row r="9" spans="2:24" ht="17.25" customHeight="1" x14ac:dyDescent="0.25">
      <c r="B9" s="67" t="s">
        <v>47</v>
      </c>
      <c r="C9" s="87">
        <v>117748.13626955636</v>
      </c>
      <c r="D9" s="87">
        <v>568534.73350141232</v>
      </c>
      <c r="E9" s="68">
        <f>C9+D9</f>
        <v>686282.86977096868</v>
      </c>
      <c r="F9" s="89">
        <v>143073.79191811802</v>
      </c>
      <c r="G9" s="89">
        <v>497101.68800800777</v>
      </c>
      <c r="H9" s="69">
        <f>F9+G9</f>
        <v>640175.47992612584</v>
      </c>
      <c r="I9" s="89">
        <v>156850.95023107537</v>
      </c>
      <c r="J9" s="89">
        <v>364824.07568834309</v>
      </c>
      <c r="K9" s="70">
        <f>I9+J9</f>
        <v>521675.02591941843</v>
      </c>
    </row>
    <row r="10" spans="2:24" ht="17.25" customHeight="1" x14ac:dyDescent="0.25">
      <c r="B10" s="67" t="s">
        <v>48</v>
      </c>
      <c r="C10" s="87">
        <v>2540.6292004881202</v>
      </c>
      <c r="D10" s="87">
        <v>5609.8885751201924</v>
      </c>
      <c r="E10" s="68">
        <f t="shared" ref="E10:E18" si="0">C10+D10</f>
        <v>8150.5177756083121</v>
      </c>
      <c r="F10" s="89">
        <v>1661.8071935516</v>
      </c>
      <c r="G10" s="89">
        <v>3282.2732661543796</v>
      </c>
      <c r="H10" s="69">
        <f t="shared" ref="H10:H17" si="1">F10+G10</f>
        <v>4944.0804597059796</v>
      </c>
      <c r="I10" s="89">
        <v>3161.8753611549996</v>
      </c>
      <c r="J10" s="89">
        <v>2663.5367274199998</v>
      </c>
      <c r="K10" s="70">
        <f t="shared" ref="K10:K18" si="2">I10+J10</f>
        <v>5825.4120885749999</v>
      </c>
      <c r="N10" s="71"/>
    </row>
    <row r="11" spans="2:24" ht="17.25" customHeight="1" x14ac:dyDescent="0.25">
      <c r="B11" s="67" t="s">
        <v>49</v>
      </c>
      <c r="C11" s="87">
        <v>47687.279066162067</v>
      </c>
      <c r="D11" s="87">
        <v>187328.65069619863</v>
      </c>
      <c r="E11" s="68">
        <f t="shared" si="0"/>
        <v>235015.9297623607</v>
      </c>
      <c r="F11" s="89">
        <v>54398.061738456876</v>
      </c>
      <c r="G11" s="89">
        <v>192974.53813154716</v>
      </c>
      <c r="H11" s="69">
        <f t="shared" si="1"/>
        <v>247372.59987000405</v>
      </c>
      <c r="I11" s="89">
        <v>60130.810312204776</v>
      </c>
      <c r="J11" s="89">
        <v>77524.26024943887</v>
      </c>
      <c r="K11" s="70">
        <f t="shared" si="2"/>
        <v>137655.07056164363</v>
      </c>
    </row>
    <row r="12" spans="2:24" ht="17.25" customHeight="1" x14ac:dyDescent="0.25">
      <c r="B12" s="67" t="s">
        <v>50</v>
      </c>
      <c r="C12" s="87">
        <v>238.2746607401825</v>
      </c>
      <c r="D12" s="87">
        <v>3255.4293125641875</v>
      </c>
      <c r="E12" s="68">
        <f t="shared" si="0"/>
        <v>3493.7039733043698</v>
      </c>
      <c r="F12" s="89">
        <v>247.96177482851999</v>
      </c>
      <c r="G12" s="89">
        <v>7266.5967572971422</v>
      </c>
      <c r="H12" s="69">
        <f t="shared" si="1"/>
        <v>7514.5585321256622</v>
      </c>
      <c r="I12" s="89">
        <v>1020.7012814499999</v>
      </c>
      <c r="J12" s="89">
        <v>339.34590792</v>
      </c>
      <c r="K12" s="70">
        <f t="shared" si="2"/>
        <v>1360.0471893699998</v>
      </c>
    </row>
    <row r="13" spans="2:24" ht="17.25" customHeight="1" x14ac:dyDescent="0.25">
      <c r="B13" s="67" t="s">
        <v>51</v>
      </c>
      <c r="C13" s="87">
        <v>14995.620272624403</v>
      </c>
      <c r="D13" s="87">
        <v>111663.97287565288</v>
      </c>
      <c r="E13" s="68">
        <f t="shared" si="0"/>
        <v>126659.59314827729</v>
      </c>
      <c r="F13" s="89">
        <v>24349.578590424615</v>
      </c>
      <c r="G13" s="89">
        <v>103201.10373990997</v>
      </c>
      <c r="H13" s="69">
        <f t="shared" si="1"/>
        <v>127550.68233033459</v>
      </c>
      <c r="I13" s="89">
        <v>20665.778936453004</v>
      </c>
      <c r="J13" s="89">
        <v>86171.116309733945</v>
      </c>
      <c r="K13" s="70">
        <f t="shared" si="2"/>
        <v>106836.89524618695</v>
      </c>
    </row>
    <row r="14" spans="2:24" ht="28.5" customHeight="1" x14ac:dyDescent="0.25">
      <c r="B14" s="67" t="s">
        <v>52</v>
      </c>
      <c r="C14" s="87">
        <v>75884.434876862681</v>
      </c>
      <c r="D14" s="87">
        <v>299451.5578943821</v>
      </c>
      <c r="E14" s="68">
        <f t="shared" si="0"/>
        <v>375335.99277124478</v>
      </c>
      <c r="F14" s="89">
        <v>90597.66713159217</v>
      </c>
      <c r="G14" s="89">
        <v>344384.0055057581</v>
      </c>
      <c r="H14" s="69">
        <f t="shared" si="1"/>
        <v>434981.67263735028</v>
      </c>
      <c r="I14" s="89">
        <v>87653.632133771971</v>
      </c>
      <c r="J14" s="89">
        <v>257391.74458617286</v>
      </c>
      <c r="K14" s="70">
        <f t="shared" si="2"/>
        <v>345045.37671994482</v>
      </c>
    </row>
    <row r="15" spans="2:24" ht="17.25" customHeight="1" x14ac:dyDescent="0.25">
      <c r="B15" s="67" t="s">
        <v>53</v>
      </c>
      <c r="C15" s="87">
        <v>7586.4774602726029</v>
      </c>
      <c r="D15" s="87">
        <v>48964.620786104781</v>
      </c>
      <c r="E15" s="68">
        <f t="shared" si="0"/>
        <v>56551.098246377383</v>
      </c>
      <c r="F15" s="89">
        <v>11680.033713983965</v>
      </c>
      <c r="G15" s="89">
        <v>53342.316980320247</v>
      </c>
      <c r="H15" s="69">
        <f t="shared" si="1"/>
        <v>65022.350694304216</v>
      </c>
      <c r="I15" s="89">
        <v>13189.847465612998</v>
      </c>
      <c r="J15" s="89">
        <v>31825.432549041998</v>
      </c>
      <c r="K15" s="70">
        <f t="shared" si="2"/>
        <v>45015.280014655</v>
      </c>
    </row>
    <row r="16" spans="2:24" ht="30" customHeight="1" x14ac:dyDescent="0.25">
      <c r="B16" s="67" t="s">
        <v>54</v>
      </c>
      <c r="C16" s="87">
        <v>3703.9430335238453</v>
      </c>
      <c r="D16" s="87">
        <v>44316.699861917186</v>
      </c>
      <c r="E16" s="68">
        <f t="shared" si="0"/>
        <v>48020.642895441029</v>
      </c>
      <c r="F16" s="89">
        <v>7347.7220845446427</v>
      </c>
      <c r="G16" s="89">
        <v>41440.842754035439</v>
      </c>
      <c r="H16" s="69">
        <f t="shared" si="1"/>
        <v>48788.564838580081</v>
      </c>
      <c r="I16" s="89">
        <v>6583.3412484699984</v>
      </c>
      <c r="J16" s="89">
        <v>10338.639552314</v>
      </c>
      <c r="K16" s="70">
        <f t="shared" si="2"/>
        <v>16921.980800783997</v>
      </c>
    </row>
    <row r="17" spans="2:23" ht="30.75" customHeight="1" x14ac:dyDescent="0.25">
      <c r="B17" s="67" t="s">
        <v>55</v>
      </c>
      <c r="C17" s="87">
        <v>69328.652186655163</v>
      </c>
      <c r="D17" s="87">
        <v>144643.94961963175</v>
      </c>
      <c r="E17" s="68">
        <f t="shared" si="0"/>
        <v>213972.6018062869</v>
      </c>
      <c r="F17" s="89">
        <v>75518.851412274918</v>
      </c>
      <c r="G17" s="89">
        <v>179216.39643802261</v>
      </c>
      <c r="H17" s="69">
        <f t="shared" si="1"/>
        <v>254735.24785029754</v>
      </c>
      <c r="I17" s="89">
        <v>81435.892232347964</v>
      </c>
      <c r="J17" s="89">
        <v>127096.1222355661</v>
      </c>
      <c r="K17" s="70">
        <f t="shared" si="2"/>
        <v>208532.01446791406</v>
      </c>
    </row>
    <row r="18" spans="2:23" ht="17.25" customHeight="1" x14ac:dyDescent="0.25">
      <c r="B18" s="67" t="s">
        <v>56</v>
      </c>
      <c r="C18" s="87"/>
      <c r="D18" s="87">
        <v>285.92959288821896</v>
      </c>
      <c r="E18" s="68">
        <f t="shared" si="0"/>
        <v>285.92959288821896</v>
      </c>
      <c r="F18" s="89"/>
      <c r="G18" s="89"/>
      <c r="H18" s="69"/>
      <c r="I18" s="89">
        <v>727.20224254000004</v>
      </c>
      <c r="J18" s="89"/>
      <c r="K18" s="70">
        <f t="shared" si="2"/>
        <v>727.20224254000004</v>
      </c>
    </row>
    <row r="19" spans="2:23" ht="17.25" customHeight="1" thickBot="1" x14ac:dyDescent="0.3">
      <c r="B19" s="72" t="s">
        <v>57</v>
      </c>
      <c r="C19" s="88"/>
      <c r="D19" s="88"/>
      <c r="E19" s="73"/>
      <c r="F19" s="90"/>
      <c r="G19" s="90"/>
      <c r="H19" s="74"/>
      <c r="I19" s="90"/>
      <c r="J19" s="90"/>
      <c r="K19" s="75"/>
    </row>
    <row r="20" spans="2:23" x14ac:dyDescent="0.25">
      <c r="B20" s="76" t="s">
        <v>84</v>
      </c>
      <c r="C20" s="63"/>
      <c r="D20" s="63"/>
      <c r="E20" s="63"/>
      <c r="F20" s="63"/>
      <c r="G20" s="63"/>
      <c r="H20" s="63"/>
      <c r="I20" s="63"/>
      <c r="J20" s="63"/>
      <c r="K20" s="63"/>
    </row>
    <row r="21" spans="2:23" ht="15.75" thickBot="1" x14ac:dyDescent="0.3">
      <c r="B21" s="77"/>
    </row>
    <row r="22" spans="2:23" ht="36.75" customHeight="1" x14ac:dyDescent="0.25">
      <c r="B22" s="143" t="s">
        <v>44</v>
      </c>
      <c r="C22" s="145">
        <v>2015</v>
      </c>
      <c r="D22" s="145"/>
      <c r="E22" s="145"/>
      <c r="F22" s="145">
        <v>2016</v>
      </c>
      <c r="G22" s="145"/>
      <c r="H22" s="145"/>
      <c r="I22" s="145">
        <v>2017</v>
      </c>
      <c r="J22" s="145"/>
      <c r="K22" s="145"/>
      <c r="L22" s="145">
        <v>2018</v>
      </c>
      <c r="M22" s="145"/>
      <c r="N22" s="145"/>
      <c r="O22" s="145">
        <v>2019</v>
      </c>
      <c r="P22" s="145"/>
      <c r="Q22" s="145"/>
      <c r="R22" s="145">
        <v>2020</v>
      </c>
      <c r="S22" s="145"/>
      <c r="T22" s="145"/>
      <c r="U22" s="145">
        <v>2021</v>
      </c>
      <c r="V22" s="145"/>
      <c r="W22" s="146"/>
    </row>
    <row r="23" spans="2:23" ht="31.5" customHeight="1" x14ac:dyDescent="0.25">
      <c r="B23" s="144"/>
      <c r="C23" s="65" t="s">
        <v>45</v>
      </c>
      <c r="D23" s="65" t="s">
        <v>46</v>
      </c>
      <c r="E23" s="65" t="s">
        <v>5</v>
      </c>
      <c r="F23" s="65" t="s">
        <v>45</v>
      </c>
      <c r="G23" s="65" t="s">
        <v>46</v>
      </c>
      <c r="H23" s="65" t="s">
        <v>5</v>
      </c>
      <c r="I23" s="65" t="s">
        <v>45</v>
      </c>
      <c r="J23" s="65" t="s">
        <v>46</v>
      </c>
      <c r="K23" s="65" t="s">
        <v>5</v>
      </c>
      <c r="L23" s="65" t="s">
        <v>45</v>
      </c>
      <c r="M23" s="65" t="s">
        <v>46</v>
      </c>
      <c r="N23" s="65" t="s">
        <v>5</v>
      </c>
      <c r="O23" s="65" t="s">
        <v>45</v>
      </c>
      <c r="P23" s="65" t="s">
        <v>46</v>
      </c>
      <c r="Q23" s="65" t="s">
        <v>5</v>
      </c>
      <c r="R23" s="65" t="s">
        <v>45</v>
      </c>
      <c r="S23" s="65" t="s">
        <v>46</v>
      </c>
      <c r="T23" s="65" t="s">
        <v>5</v>
      </c>
      <c r="U23" s="65" t="s">
        <v>45</v>
      </c>
      <c r="V23" s="65" t="s">
        <v>46</v>
      </c>
      <c r="W23" s="66" t="s">
        <v>5</v>
      </c>
    </row>
    <row r="24" spans="2:23" s="50" customFormat="1" x14ac:dyDescent="0.25">
      <c r="B24" s="78" t="s">
        <v>58</v>
      </c>
      <c r="C24" s="87">
        <v>167099.34733247076</v>
      </c>
      <c r="D24" s="87">
        <v>437507.96832135977</v>
      </c>
      <c r="E24" s="68">
        <f>C24+D24</f>
        <v>604607.31565383053</v>
      </c>
      <c r="F24" s="89">
        <v>126929</v>
      </c>
      <c r="G24" s="89">
        <v>449527</v>
      </c>
      <c r="H24" s="69">
        <f>F24+G24</f>
        <v>576456</v>
      </c>
      <c r="I24" s="89">
        <v>153775</v>
      </c>
      <c r="J24" s="89">
        <v>553637</v>
      </c>
      <c r="K24" s="69">
        <f>I24+J24</f>
        <v>707412</v>
      </c>
      <c r="L24" s="89">
        <v>165967</v>
      </c>
      <c r="M24" s="89">
        <v>682742</v>
      </c>
      <c r="N24" s="69">
        <f>L24+M24</f>
        <v>848709</v>
      </c>
      <c r="O24" s="89">
        <v>117502</v>
      </c>
      <c r="P24" s="89">
        <v>655110</v>
      </c>
      <c r="Q24" s="69">
        <f>O24+P24</f>
        <v>772612</v>
      </c>
      <c r="R24" s="89">
        <v>192053</v>
      </c>
      <c r="S24" s="89">
        <v>390187</v>
      </c>
      <c r="T24" s="69">
        <f>R24+S24</f>
        <v>582240</v>
      </c>
      <c r="U24" s="89">
        <v>402266</v>
      </c>
      <c r="V24" s="89">
        <v>192482</v>
      </c>
      <c r="W24" s="70">
        <f>U24+V24</f>
        <v>594748</v>
      </c>
    </row>
    <row r="25" spans="2:23" x14ac:dyDescent="0.25">
      <c r="B25" s="79" t="s">
        <v>59</v>
      </c>
      <c r="C25" s="87">
        <v>1572.3770335630797</v>
      </c>
      <c r="D25" s="87">
        <v>3583.7624288983193</v>
      </c>
      <c r="E25" s="68">
        <f t="shared" ref="E25:E45" si="3">C25+D25</f>
        <v>5156.1394624613986</v>
      </c>
      <c r="F25" s="89">
        <v>433</v>
      </c>
      <c r="G25" s="89">
        <v>4107</v>
      </c>
      <c r="H25" s="69">
        <f t="shared" ref="H25:H33" si="4">F25+G25</f>
        <v>4540</v>
      </c>
      <c r="I25" s="89">
        <v>1854</v>
      </c>
      <c r="J25" s="89">
        <v>4544</v>
      </c>
      <c r="K25" s="69">
        <f t="shared" ref="K25:K33" si="5">I25+J25</f>
        <v>6398</v>
      </c>
      <c r="L25" s="89">
        <v>1052</v>
      </c>
      <c r="M25" s="89">
        <v>4384</v>
      </c>
      <c r="N25" s="69">
        <f t="shared" ref="N25:N33" si="6">L25+M25</f>
        <v>5436</v>
      </c>
      <c r="O25" s="89">
        <v>3234</v>
      </c>
      <c r="P25" s="89">
        <v>5870</v>
      </c>
      <c r="Q25" s="69">
        <f>O25+P25</f>
        <v>9104</v>
      </c>
      <c r="R25" s="89">
        <v>3463</v>
      </c>
      <c r="S25" s="89">
        <v>8566</v>
      </c>
      <c r="T25" s="69">
        <f t="shared" ref="T25:T33" si="7">R25+S25</f>
        <v>12029</v>
      </c>
      <c r="U25" s="89">
        <v>4696</v>
      </c>
      <c r="V25" s="89">
        <v>3596</v>
      </c>
      <c r="W25" s="70">
        <f t="shared" ref="W25:W33" si="8">U25+V25</f>
        <v>8292</v>
      </c>
    </row>
    <row r="26" spans="2:23" s="50" customFormat="1" x14ac:dyDescent="0.25">
      <c r="B26" s="78" t="s">
        <v>49</v>
      </c>
      <c r="C26" s="87">
        <v>69771.246851105709</v>
      </c>
      <c r="D26" s="87">
        <v>248501.86622429715</v>
      </c>
      <c r="E26" s="68">
        <f t="shared" si="3"/>
        <v>318273.11307540286</v>
      </c>
      <c r="F26" s="89">
        <v>52036</v>
      </c>
      <c r="G26" s="89">
        <v>278251</v>
      </c>
      <c r="H26" s="69">
        <f t="shared" si="4"/>
        <v>330287</v>
      </c>
      <c r="I26" s="89">
        <v>59038</v>
      </c>
      <c r="J26" s="89">
        <v>238428</v>
      </c>
      <c r="K26" s="69">
        <f t="shared" si="5"/>
        <v>297466</v>
      </c>
      <c r="L26" s="89">
        <v>72154</v>
      </c>
      <c r="M26" s="89">
        <v>275321</v>
      </c>
      <c r="N26" s="69">
        <f t="shared" si="6"/>
        <v>347475</v>
      </c>
      <c r="O26" s="89">
        <v>51980</v>
      </c>
      <c r="P26" s="89">
        <v>293730</v>
      </c>
      <c r="Q26" s="69">
        <f>O26+P26</f>
        <v>345710</v>
      </c>
      <c r="R26" s="89">
        <v>150405</v>
      </c>
      <c r="S26" s="89">
        <v>299969</v>
      </c>
      <c r="T26" s="69">
        <f t="shared" si="7"/>
        <v>450374</v>
      </c>
      <c r="U26" s="89">
        <v>215047</v>
      </c>
      <c r="V26" s="89">
        <v>191741</v>
      </c>
      <c r="W26" s="70">
        <f t="shared" si="8"/>
        <v>406788</v>
      </c>
    </row>
    <row r="27" spans="2:23" ht="29.25" x14ac:dyDescent="0.25">
      <c r="B27" s="79" t="s">
        <v>60</v>
      </c>
      <c r="C27" s="87">
        <v>1088.8295955336</v>
      </c>
      <c r="D27" s="87">
        <v>3239.3339844118796</v>
      </c>
      <c r="E27" s="68">
        <f t="shared" si="3"/>
        <v>4328.1635799454798</v>
      </c>
      <c r="F27" s="89">
        <v>412</v>
      </c>
      <c r="G27" s="89">
        <v>3419</v>
      </c>
      <c r="H27" s="69">
        <f t="shared" si="4"/>
        <v>3831</v>
      </c>
      <c r="I27" s="89" t="s">
        <v>61</v>
      </c>
      <c r="J27" s="89">
        <v>1800</v>
      </c>
      <c r="K27" s="69">
        <v>1800</v>
      </c>
      <c r="L27" s="89">
        <v>308</v>
      </c>
      <c r="M27" s="89">
        <v>857</v>
      </c>
      <c r="N27" s="69">
        <f t="shared" si="6"/>
        <v>1165</v>
      </c>
      <c r="O27" s="89" t="s">
        <v>61</v>
      </c>
      <c r="P27" s="89">
        <v>4578</v>
      </c>
      <c r="Q27" s="69">
        <v>4578</v>
      </c>
      <c r="R27" s="89">
        <v>2162</v>
      </c>
      <c r="S27" s="89">
        <v>2547</v>
      </c>
      <c r="T27" s="69">
        <f t="shared" si="7"/>
        <v>4709</v>
      </c>
      <c r="U27" s="89">
        <v>1254</v>
      </c>
      <c r="V27" s="89">
        <v>3164</v>
      </c>
      <c r="W27" s="70">
        <f t="shared" si="8"/>
        <v>4418</v>
      </c>
    </row>
    <row r="28" spans="2:23" ht="43.5" x14ac:dyDescent="0.25">
      <c r="B28" s="79" t="s">
        <v>62</v>
      </c>
      <c r="C28" s="87">
        <v>2947.3063259959795</v>
      </c>
      <c r="D28" s="87">
        <v>7559.4466759033003</v>
      </c>
      <c r="E28" s="68">
        <f t="shared" si="3"/>
        <v>10506.75300189928</v>
      </c>
      <c r="F28" s="89">
        <v>1312</v>
      </c>
      <c r="G28" s="89">
        <v>10038</v>
      </c>
      <c r="H28" s="69">
        <f t="shared" si="4"/>
        <v>11350</v>
      </c>
      <c r="I28" s="89">
        <v>1587</v>
      </c>
      <c r="J28" s="89">
        <v>10736</v>
      </c>
      <c r="K28" s="69">
        <f t="shared" si="5"/>
        <v>12323</v>
      </c>
      <c r="L28" s="89">
        <v>2966</v>
      </c>
      <c r="M28" s="89">
        <v>8449</v>
      </c>
      <c r="N28" s="69">
        <f t="shared" si="6"/>
        <v>11415</v>
      </c>
      <c r="O28" s="89">
        <v>2801</v>
      </c>
      <c r="P28" s="89">
        <v>12979</v>
      </c>
      <c r="Q28" s="69">
        <f t="shared" ref="Q28:Q44" si="9">O28+P28</f>
        <v>15780</v>
      </c>
      <c r="R28" s="89">
        <v>6195</v>
      </c>
      <c r="S28" s="89">
        <v>4237</v>
      </c>
      <c r="T28" s="69">
        <f t="shared" si="7"/>
        <v>10432</v>
      </c>
      <c r="U28" s="89">
        <v>8242</v>
      </c>
      <c r="V28" s="89">
        <v>4723</v>
      </c>
      <c r="W28" s="70">
        <f t="shared" si="8"/>
        <v>12965</v>
      </c>
    </row>
    <row r="29" spans="2:23" s="50" customFormat="1" x14ac:dyDescent="0.25">
      <c r="B29" s="78" t="s">
        <v>63</v>
      </c>
      <c r="C29" s="87">
        <v>23791.134957244631</v>
      </c>
      <c r="D29" s="87">
        <v>121653.54323467349</v>
      </c>
      <c r="E29" s="68">
        <f t="shared" si="3"/>
        <v>145444.67819191812</v>
      </c>
      <c r="F29" s="89">
        <v>24856</v>
      </c>
      <c r="G29" s="89">
        <v>116549</v>
      </c>
      <c r="H29" s="68">
        <f t="shared" si="4"/>
        <v>141405</v>
      </c>
      <c r="I29" s="89">
        <v>19847</v>
      </c>
      <c r="J29" s="89">
        <v>137259</v>
      </c>
      <c r="K29" s="69">
        <f t="shared" si="5"/>
        <v>157106</v>
      </c>
      <c r="L29" s="89">
        <v>12160</v>
      </c>
      <c r="M29" s="89">
        <v>167478</v>
      </c>
      <c r="N29" s="69">
        <f t="shared" si="6"/>
        <v>179638</v>
      </c>
      <c r="O29" s="89">
        <v>14355</v>
      </c>
      <c r="P29" s="89">
        <v>172849</v>
      </c>
      <c r="Q29" s="69">
        <f t="shared" si="9"/>
        <v>187204</v>
      </c>
      <c r="R29" s="89">
        <v>26101</v>
      </c>
      <c r="S29" s="89">
        <v>134085</v>
      </c>
      <c r="T29" s="69">
        <f t="shared" si="7"/>
        <v>160186</v>
      </c>
      <c r="U29" s="89">
        <v>88865</v>
      </c>
      <c r="V29" s="89">
        <v>130106</v>
      </c>
      <c r="W29" s="70">
        <f t="shared" si="8"/>
        <v>218971</v>
      </c>
    </row>
    <row r="30" spans="2:23" s="50" customFormat="1" ht="43.5" x14ac:dyDescent="0.25">
      <c r="B30" s="78" t="s">
        <v>64</v>
      </c>
      <c r="C30" s="87">
        <v>84830.809340241889</v>
      </c>
      <c r="D30" s="87">
        <v>277476.72839442064</v>
      </c>
      <c r="E30" s="68">
        <f t="shared" si="3"/>
        <v>362307.53773466253</v>
      </c>
      <c r="F30" s="89">
        <v>58675</v>
      </c>
      <c r="G30" s="89">
        <v>340770</v>
      </c>
      <c r="H30" s="68">
        <f t="shared" si="4"/>
        <v>399445</v>
      </c>
      <c r="I30" s="89">
        <v>69320</v>
      </c>
      <c r="J30" s="89">
        <v>299230</v>
      </c>
      <c r="K30" s="69">
        <f t="shared" si="5"/>
        <v>368550</v>
      </c>
      <c r="L30" s="89">
        <v>91583</v>
      </c>
      <c r="M30" s="89">
        <v>367849</v>
      </c>
      <c r="N30" s="69">
        <f t="shared" si="6"/>
        <v>459432</v>
      </c>
      <c r="O30" s="89">
        <v>63006</v>
      </c>
      <c r="P30" s="89">
        <v>372476</v>
      </c>
      <c r="Q30" s="69">
        <f t="shared" si="9"/>
        <v>435482</v>
      </c>
      <c r="R30" s="89">
        <v>178078</v>
      </c>
      <c r="S30" s="89">
        <v>347679</v>
      </c>
      <c r="T30" s="69">
        <f t="shared" si="7"/>
        <v>525757</v>
      </c>
      <c r="U30" s="89">
        <v>294251</v>
      </c>
      <c r="V30" s="89">
        <v>213931</v>
      </c>
      <c r="W30" s="70">
        <f t="shared" si="8"/>
        <v>508182</v>
      </c>
    </row>
    <row r="31" spans="2:23" s="50" customFormat="1" x14ac:dyDescent="0.25">
      <c r="B31" s="78" t="s">
        <v>65</v>
      </c>
      <c r="C31" s="87">
        <v>11340.010348129643</v>
      </c>
      <c r="D31" s="87">
        <v>50201.854366835432</v>
      </c>
      <c r="E31" s="68">
        <f t="shared" si="3"/>
        <v>61541.864714965079</v>
      </c>
      <c r="F31" s="89">
        <v>9229</v>
      </c>
      <c r="G31" s="89">
        <v>49334</v>
      </c>
      <c r="H31" s="68">
        <f t="shared" si="4"/>
        <v>58563</v>
      </c>
      <c r="I31" s="89">
        <v>10096</v>
      </c>
      <c r="J31" s="89">
        <v>62356</v>
      </c>
      <c r="K31" s="69">
        <f t="shared" si="5"/>
        <v>72452</v>
      </c>
      <c r="L31" s="89">
        <v>16505</v>
      </c>
      <c r="M31" s="89">
        <v>61146</v>
      </c>
      <c r="N31" s="69">
        <f t="shared" si="6"/>
        <v>77651</v>
      </c>
      <c r="O31" s="89">
        <v>11135</v>
      </c>
      <c r="P31" s="89">
        <v>63776</v>
      </c>
      <c r="Q31" s="69">
        <f t="shared" si="9"/>
        <v>74911</v>
      </c>
      <c r="R31" s="89">
        <v>27267</v>
      </c>
      <c r="S31" s="89">
        <v>41706</v>
      </c>
      <c r="T31" s="69">
        <f t="shared" si="7"/>
        <v>68973</v>
      </c>
      <c r="U31" s="89">
        <v>61955</v>
      </c>
      <c r="V31" s="89">
        <v>25245</v>
      </c>
      <c r="W31" s="70">
        <f t="shared" si="8"/>
        <v>87200</v>
      </c>
    </row>
    <row r="32" spans="2:23" s="50" customFormat="1" ht="29.25" x14ac:dyDescent="0.25">
      <c r="B32" s="78" t="s">
        <v>66</v>
      </c>
      <c r="C32" s="87">
        <v>30769.713347860117</v>
      </c>
      <c r="D32" s="87">
        <v>51927.03099793462</v>
      </c>
      <c r="E32" s="68">
        <f t="shared" si="3"/>
        <v>82696.744345794737</v>
      </c>
      <c r="F32" s="89">
        <v>32819</v>
      </c>
      <c r="G32" s="89">
        <v>64547</v>
      </c>
      <c r="H32" s="68">
        <f t="shared" si="4"/>
        <v>97366</v>
      </c>
      <c r="I32" s="89">
        <v>26495</v>
      </c>
      <c r="J32" s="89">
        <v>67564</v>
      </c>
      <c r="K32" s="69">
        <f t="shared" si="5"/>
        <v>94059</v>
      </c>
      <c r="L32" s="89">
        <v>52163</v>
      </c>
      <c r="M32" s="89">
        <v>69507</v>
      </c>
      <c r="N32" s="69">
        <f t="shared" si="6"/>
        <v>121670</v>
      </c>
      <c r="O32" s="89">
        <v>30641</v>
      </c>
      <c r="P32" s="89">
        <v>75902</v>
      </c>
      <c r="Q32" s="69">
        <f t="shared" si="9"/>
        <v>106543</v>
      </c>
      <c r="R32" s="89">
        <v>87252</v>
      </c>
      <c r="S32" s="89">
        <v>77330</v>
      </c>
      <c r="T32" s="69">
        <f t="shared" si="7"/>
        <v>164582</v>
      </c>
      <c r="U32" s="89">
        <v>95949</v>
      </c>
      <c r="V32" s="89">
        <v>47588</v>
      </c>
      <c r="W32" s="70">
        <f t="shared" si="8"/>
        <v>143537</v>
      </c>
    </row>
    <row r="33" spans="2:23" x14ac:dyDescent="0.25">
      <c r="B33" s="79" t="s">
        <v>67</v>
      </c>
      <c r="C33" s="87">
        <v>794.35683351111993</v>
      </c>
      <c r="D33" s="87">
        <v>8710.9704225358619</v>
      </c>
      <c r="E33" s="68">
        <f t="shared" si="3"/>
        <v>9505.3272560469813</v>
      </c>
      <c r="F33" s="89">
        <v>3893</v>
      </c>
      <c r="G33" s="89">
        <v>12907</v>
      </c>
      <c r="H33" s="69">
        <f t="shared" si="4"/>
        <v>16800</v>
      </c>
      <c r="I33" s="89">
        <v>368</v>
      </c>
      <c r="J33" s="89">
        <v>12432</v>
      </c>
      <c r="K33" s="69">
        <f t="shared" si="5"/>
        <v>12800</v>
      </c>
      <c r="L33" s="89">
        <v>2112</v>
      </c>
      <c r="M33" s="89">
        <v>15963</v>
      </c>
      <c r="N33" s="69">
        <f t="shared" si="6"/>
        <v>18075</v>
      </c>
      <c r="O33" s="89">
        <v>1642</v>
      </c>
      <c r="P33" s="89">
        <v>11737</v>
      </c>
      <c r="Q33" s="69">
        <f t="shared" si="9"/>
        <v>13379</v>
      </c>
      <c r="R33" s="89">
        <v>6498</v>
      </c>
      <c r="S33" s="89">
        <v>7726</v>
      </c>
      <c r="T33" s="69">
        <f t="shared" si="7"/>
        <v>14224</v>
      </c>
      <c r="U33" s="89">
        <v>2472</v>
      </c>
      <c r="V33" s="89">
        <v>3205</v>
      </c>
      <c r="W33" s="70">
        <f t="shared" si="8"/>
        <v>5677</v>
      </c>
    </row>
    <row r="34" spans="2:23" x14ac:dyDescent="0.25">
      <c r="B34" s="79" t="s">
        <v>68</v>
      </c>
      <c r="C34" s="89">
        <v>2745.0199865508398</v>
      </c>
      <c r="D34" s="89">
        <v>19795.555933460306</v>
      </c>
      <c r="E34" s="68">
        <f>C34+D34</f>
        <v>22540.575920011146</v>
      </c>
      <c r="F34" s="89">
        <v>618</v>
      </c>
      <c r="G34" s="89">
        <v>18636</v>
      </c>
      <c r="H34" s="68">
        <f>F34+G34</f>
        <v>19254</v>
      </c>
      <c r="I34" s="89">
        <v>682</v>
      </c>
      <c r="J34" s="89">
        <v>12243</v>
      </c>
      <c r="K34" s="68">
        <f>I34+J34</f>
        <v>12925</v>
      </c>
      <c r="L34" s="89">
        <v>187</v>
      </c>
      <c r="M34" s="89">
        <v>28246</v>
      </c>
      <c r="N34" s="68">
        <f>L34+M34</f>
        <v>28433</v>
      </c>
      <c r="O34" s="89">
        <v>909</v>
      </c>
      <c r="P34" s="89">
        <v>19149</v>
      </c>
      <c r="Q34" s="68">
        <f t="shared" si="9"/>
        <v>20058</v>
      </c>
      <c r="R34" s="89">
        <v>3267</v>
      </c>
      <c r="S34" s="89">
        <v>15319</v>
      </c>
      <c r="T34" s="68">
        <f>R34+S34</f>
        <v>18586</v>
      </c>
      <c r="U34" s="89">
        <v>1618</v>
      </c>
      <c r="V34" s="89">
        <v>5850</v>
      </c>
      <c r="W34" s="84">
        <f>U34+V34</f>
        <v>7468</v>
      </c>
    </row>
    <row r="35" spans="2:23" x14ac:dyDescent="0.25">
      <c r="B35" s="79" t="s">
        <v>69</v>
      </c>
      <c r="C35" s="89">
        <v>1436.1474001071999</v>
      </c>
      <c r="D35" s="89">
        <v>2013.3955928640798</v>
      </c>
      <c r="E35" s="68">
        <f t="shared" si="3"/>
        <v>3449.54299297128</v>
      </c>
      <c r="F35" s="89" t="s">
        <v>61</v>
      </c>
      <c r="G35" s="89">
        <v>5088</v>
      </c>
      <c r="H35" s="68">
        <v>5088</v>
      </c>
      <c r="I35" s="89">
        <v>1539</v>
      </c>
      <c r="J35" s="89">
        <v>2652</v>
      </c>
      <c r="K35" s="68">
        <f t="shared" ref="K35:K43" si="10">I35+J35</f>
        <v>4191</v>
      </c>
      <c r="L35" s="89">
        <v>462</v>
      </c>
      <c r="M35" s="89">
        <v>1968</v>
      </c>
      <c r="N35" s="68">
        <f t="shared" ref="N35:N44" si="11">L35+M35</f>
        <v>2430</v>
      </c>
      <c r="O35" s="89">
        <v>703</v>
      </c>
      <c r="P35" s="89">
        <v>1432</v>
      </c>
      <c r="Q35" s="68">
        <f t="shared" si="9"/>
        <v>2135</v>
      </c>
      <c r="R35" s="89">
        <v>1729</v>
      </c>
      <c r="S35" s="89">
        <v>2887</v>
      </c>
      <c r="T35" s="68">
        <f t="shared" ref="T35:T43" si="12">R35+S35</f>
        <v>4616</v>
      </c>
      <c r="U35" s="92">
        <v>984</v>
      </c>
      <c r="V35" s="89">
        <v>2701</v>
      </c>
      <c r="W35" s="84">
        <f t="shared" ref="W35:W43" si="13">U35+V35</f>
        <v>3685</v>
      </c>
    </row>
    <row r="36" spans="2:23" ht="29.25" x14ac:dyDescent="0.25">
      <c r="B36" s="79" t="s">
        <v>70</v>
      </c>
      <c r="C36" s="89">
        <v>5793.0706915893206</v>
      </c>
      <c r="D36" s="89">
        <v>9082.2557539715035</v>
      </c>
      <c r="E36" s="68">
        <f t="shared" si="3"/>
        <v>14875.326445560824</v>
      </c>
      <c r="F36" s="89">
        <v>5237</v>
      </c>
      <c r="G36" s="89">
        <v>5393</v>
      </c>
      <c r="H36" s="68">
        <f t="shared" ref="H36:H43" si="14">F36+G36</f>
        <v>10630</v>
      </c>
      <c r="I36" s="89">
        <v>3105</v>
      </c>
      <c r="J36" s="89">
        <v>4237</v>
      </c>
      <c r="K36" s="68">
        <f t="shared" si="10"/>
        <v>7342</v>
      </c>
      <c r="L36" s="89">
        <v>8256</v>
      </c>
      <c r="M36" s="89">
        <v>11138</v>
      </c>
      <c r="N36" s="68">
        <f t="shared" si="11"/>
        <v>19394</v>
      </c>
      <c r="O36" s="89">
        <v>3699</v>
      </c>
      <c r="P36" s="89">
        <v>11084</v>
      </c>
      <c r="Q36" s="68">
        <f t="shared" si="9"/>
        <v>14783</v>
      </c>
      <c r="R36" s="89">
        <v>20889</v>
      </c>
      <c r="S36" s="89">
        <v>14017</v>
      </c>
      <c r="T36" s="68">
        <f t="shared" si="12"/>
        <v>34906</v>
      </c>
      <c r="U36" s="89">
        <v>9968</v>
      </c>
      <c r="V36" s="89">
        <v>2108</v>
      </c>
      <c r="W36" s="84">
        <f t="shared" si="13"/>
        <v>12076</v>
      </c>
    </row>
    <row r="37" spans="2:23" s="50" customFormat="1" ht="29.25" x14ac:dyDescent="0.25">
      <c r="B37" s="78" t="s">
        <v>71</v>
      </c>
      <c r="C37" s="89">
        <v>8649.583058696302</v>
      </c>
      <c r="D37" s="89">
        <v>39883.499213119809</v>
      </c>
      <c r="E37" s="68">
        <f t="shared" si="3"/>
        <v>48533.082271816107</v>
      </c>
      <c r="F37" s="89">
        <v>4809</v>
      </c>
      <c r="G37" s="89">
        <v>38565</v>
      </c>
      <c r="H37" s="68">
        <f t="shared" si="14"/>
        <v>43374</v>
      </c>
      <c r="I37" s="89">
        <v>11065</v>
      </c>
      <c r="J37" s="89">
        <v>39322</v>
      </c>
      <c r="K37" s="69">
        <f t="shared" si="10"/>
        <v>50387</v>
      </c>
      <c r="L37" s="89">
        <v>6956</v>
      </c>
      <c r="M37" s="89">
        <v>39670</v>
      </c>
      <c r="N37" s="68">
        <f t="shared" si="11"/>
        <v>46626</v>
      </c>
      <c r="O37" s="89">
        <v>8624</v>
      </c>
      <c r="P37" s="89">
        <v>36016</v>
      </c>
      <c r="Q37" s="68">
        <f t="shared" si="9"/>
        <v>44640</v>
      </c>
      <c r="R37" s="89">
        <v>22446</v>
      </c>
      <c r="S37" s="89">
        <v>46575</v>
      </c>
      <c r="T37" s="68">
        <f t="shared" si="12"/>
        <v>69021</v>
      </c>
      <c r="U37" s="89">
        <v>27167</v>
      </c>
      <c r="V37" s="89">
        <v>24555</v>
      </c>
      <c r="W37" s="84">
        <f t="shared" si="13"/>
        <v>51722</v>
      </c>
    </row>
    <row r="38" spans="2:23" s="50" customFormat="1" ht="29.25" x14ac:dyDescent="0.25">
      <c r="B38" s="78" t="s">
        <v>72</v>
      </c>
      <c r="C38" s="89">
        <v>7110.5222206921808</v>
      </c>
      <c r="D38" s="91">
        <v>35580</v>
      </c>
      <c r="E38" s="68">
        <f t="shared" si="3"/>
        <v>42690.522220692183</v>
      </c>
      <c r="F38" s="89">
        <v>11848</v>
      </c>
      <c r="G38" s="89">
        <v>33175</v>
      </c>
      <c r="H38" s="68">
        <f t="shared" si="14"/>
        <v>45023</v>
      </c>
      <c r="I38" s="89">
        <v>8289</v>
      </c>
      <c r="J38" s="89">
        <v>30616</v>
      </c>
      <c r="K38" s="68">
        <f t="shared" si="10"/>
        <v>38905</v>
      </c>
      <c r="L38" s="89">
        <v>11332</v>
      </c>
      <c r="M38" s="89">
        <v>34230</v>
      </c>
      <c r="N38" s="68">
        <f t="shared" si="11"/>
        <v>45562</v>
      </c>
      <c r="O38" s="89">
        <v>10935</v>
      </c>
      <c r="P38" s="89">
        <v>45710</v>
      </c>
      <c r="Q38" s="68">
        <f t="shared" si="9"/>
        <v>56645</v>
      </c>
      <c r="R38" s="89">
        <v>17923</v>
      </c>
      <c r="S38" s="89">
        <v>21116</v>
      </c>
      <c r="T38" s="68">
        <f t="shared" si="12"/>
        <v>39039</v>
      </c>
      <c r="U38" s="89">
        <v>11656</v>
      </c>
      <c r="V38" s="89">
        <v>25260</v>
      </c>
      <c r="W38" s="84">
        <f t="shared" si="13"/>
        <v>36916</v>
      </c>
    </row>
    <row r="39" spans="2:23" s="50" customFormat="1" x14ac:dyDescent="0.25">
      <c r="B39" s="78" t="s">
        <v>73</v>
      </c>
      <c r="C39" s="89">
        <v>19858.612053344161</v>
      </c>
      <c r="D39" s="89">
        <v>18943.628432274625</v>
      </c>
      <c r="E39" s="68">
        <f t="shared" si="3"/>
        <v>38802.240485618786</v>
      </c>
      <c r="F39" s="89">
        <v>19524</v>
      </c>
      <c r="G39" s="89">
        <v>19738</v>
      </c>
      <c r="H39" s="68">
        <f t="shared" si="14"/>
        <v>39262</v>
      </c>
      <c r="I39" s="89">
        <v>16962</v>
      </c>
      <c r="J39" s="89">
        <v>23931</v>
      </c>
      <c r="K39" s="68">
        <f t="shared" si="10"/>
        <v>40893</v>
      </c>
      <c r="L39" s="89">
        <v>35191</v>
      </c>
      <c r="M39" s="89">
        <v>20883</v>
      </c>
      <c r="N39" s="68">
        <f t="shared" si="11"/>
        <v>56074</v>
      </c>
      <c r="O39" s="89">
        <v>35336</v>
      </c>
      <c r="P39" s="89">
        <v>18877</v>
      </c>
      <c r="Q39" s="68">
        <f t="shared" si="9"/>
        <v>54213</v>
      </c>
      <c r="R39" s="89">
        <v>38955</v>
      </c>
      <c r="S39" s="89">
        <v>12111</v>
      </c>
      <c r="T39" s="68">
        <f t="shared" si="12"/>
        <v>51066</v>
      </c>
      <c r="U39" s="89">
        <v>49988</v>
      </c>
      <c r="V39" s="89">
        <v>8169</v>
      </c>
      <c r="W39" s="84">
        <f t="shared" si="13"/>
        <v>58157</v>
      </c>
    </row>
    <row r="40" spans="2:23" ht="29.25" x14ac:dyDescent="0.25">
      <c r="B40" s="79" t="s">
        <v>74</v>
      </c>
      <c r="C40" s="89">
        <v>5751.78226619622</v>
      </c>
      <c r="D40" s="89">
        <v>13452.88657921732</v>
      </c>
      <c r="E40" s="68">
        <f t="shared" si="3"/>
        <v>19204.66884541354</v>
      </c>
      <c r="F40" s="89">
        <v>6523</v>
      </c>
      <c r="G40" s="89">
        <v>23354</v>
      </c>
      <c r="H40" s="68">
        <f t="shared" si="14"/>
        <v>29877</v>
      </c>
      <c r="I40" s="89">
        <v>7763</v>
      </c>
      <c r="J40" s="89">
        <v>21984</v>
      </c>
      <c r="K40" s="68">
        <f t="shared" si="10"/>
        <v>29747</v>
      </c>
      <c r="L40" s="89">
        <v>4209</v>
      </c>
      <c r="M40" s="89">
        <v>19347</v>
      </c>
      <c r="N40" s="68">
        <f t="shared" si="11"/>
        <v>23556</v>
      </c>
      <c r="O40" s="89">
        <v>10105</v>
      </c>
      <c r="P40" s="89">
        <v>35819</v>
      </c>
      <c r="Q40" s="68">
        <f t="shared" si="9"/>
        <v>45924</v>
      </c>
      <c r="R40" s="89">
        <v>19928</v>
      </c>
      <c r="S40" s="89">
        <v>22102</v>
      </c>
      <c r="T40" s="68">
        <f t="shared" si="12"/>
        <v>42030</v>
      </c>
      <c r="U40" s="89">
        <v>25230</v>
      </c>
      <c r="V40" s="89">
        <v>18983</v>
      </c>
      <c r="W40" s="84">
        <f t="shared" si="13"/>
        <v>44213</v>
      </c>
    </row>
    <row r="41" spans="2:23" ht="29.25" x14ac:dyDescent="0.25">
      <c r="B41" s="79" t="s">
        <v>75</v>
      </c>
      <c r="C41" s="89">
        <v>5753.3287536734615</v>
      </c>
      <c r="D41" s="89">
        <v>5969.6221456189005</v>
      </c>
      <c r="E41" s="68">
        <f t="shared" si="3"/>
        <v>11722.950899292362</v>
      </c>
      <c r="F41" s="89">
        <v>4461</v>
      </c>
      <c r="G41" s="89">
        <v>4750</v>
      </c>
      <c r="H41" s="68">
        <f t="shared" si="14"/>
        <v>9211</v>
      </c>
      <c r="I41" s="89">
        <v>3179</v>
      </c>
      <c r="J41" s="89">
        <v>7569</v>
      </c>
      <c r="K41" s="68">
        <f t="shared" si="10"/>
        <v>10748</v>
      </c>
      <c r="L41" s="89">
        <v>7269</v>
      </c>
      <c r="M41" s="89">
        <v>9237</v>
      </c>
      <c r="N41" s="68">
        <f t="shared" si="11"/>
        <v>16506</v>
      </c>
      <c r="O41" s="89">
        <v>2209</v>
      </c>
      <c r="P41" s="89">
        <v>5380</v>
      </c>
      <c r="Q41" s="68">
        <f t="shared" si="9"/>
        <v>7589</v>
      </c>
      <c r="R41" s="89">
        <v>8302</v>
      </c>
      <c r="S41" s="89">
        <v>632</v>
      </c>
      <c r="T41" s="68">
        <f t="shared" si="12"/>
        <v>8934</v>
      </c>
      <c r="U41" s="89">
        <v>8720</v>
      </c>
      <c r="V41" s="89">
        <v>2989</v>
      </c>
      <c r="W41" s="84">
        <f t="shared" si="13"/>
        <v>11709</v>
      </c>
    </row>
    <row r="42" spans="2:23" x14ac:dyDescent="0.25">
      <c r="B42" s="79" t="s">
        <v>76</v>
      </c>
      <c r="C42" s="89">
        <v>51443.352684929974</v>
      </c>
      <c r="D42" s="89">
        <v>53503.136424713761</v>
      </c>
      <c r="E42" s="68">
        <f t="shared" si="3"/>
        <v>104946.48910964373</v>
      </c>
      <c r="F42" s="89">
        <v>49351</v>
      </c>
      <c r="G42" s="89">
        <v>57267</v>
      </c>
      <c r="H42" s="68">
        <f t="shared" si="14"/>
        <v>106618</v>
      </c>
      <c r="I42" s="89">
        <v>47812</v>
      </c>
      <c r="J42" s="89">
        <v>55162</v>
      </c>
      <c r="K42" s="68">
        <f t="shared" si="10"/>
        <v>102974</v>
      </c>
      <c r="L42" s="89">
        <v>71508</v>
      </c>
      <c r="M42" s="89">
        <v>72012</v>
      </c>
      <c r="N42" s="68">
        <f t="shared" si="11"/>
        <v>143520</v>
      </c>
      <c r="O42" s="89">
        <v>43792</v>
      </c>
      <c r="P42" s="89">
        <v>53930</v>
      </c>
      <c r="Q42" s="68">
        <f t="shared" si="9"/>
        <v>97722</v>
      </c>
      <c r="R42" s="89">
        <v>155627</v>
      </c>
      <c r="S42" s="89">
        <v>65238</v>
      </c>
      <c r="T42" s="68">
        <f t="shared" si="12"/>
        <v>220865</v>
      </c>
      <c r="U42" s="89">
        <v>120047</v>
      </c>
      <c r="V42" s="89">
        <v>25821</v>
      </c>
      <c r="W42" s="84">
        <f t="shared" si="13"/>
        <v>145868</v>
      </c>
    </row>
    <row r="43" spans="2:23" ht="57.75" x14ac:dyDescent="0.25">
      <c r="B43" s="79" t="s">
        <v>77</v>
      </c>
      <c r="C43" s="89">
        <v>13270.991510297963</v>
      </c>
      <c r="D43" s="89">
        <v>88947.243787096857</v>
      </c>
      <c r="E43" s="68">
        <f t="shared" si="3"/>
        <v>102218.23529739481</v>
      </c>
      <c r="F43" s="89">
        <v>8031</v>
      </c>
      <c r="G43" s="89">
        <v>77915</v>
      </c>
      <c r="H43" s="68">
        <f t="shared" si="14"/>
        <v>85946</v>
      </c>
      <c r="I43" s="89">
        <v>8516</v>
      </c>
      <c r="J43" s="89">
        <v>102523</v>
      </c>
      <c r="K43" s="68">
        <f t="shared" si="10"/>
        <v>111039</v>
      </c>
      <c r="L43" s="89">
        <v>19555</v>
      </c>
      <c r="M43" s="89">
        <v>95359</v>
      </c>
      <c r="N43" s="68">
        <f t="shared" si="11"/>
        <v>114914</v>
      </c>
      <c r="O43" s="89">
        <v>9642</v>
      </c>
      <c r="P43" s="89">
        <v>90643</v>
      </c>
      <c r="Q43" s="68">
        <f t="shared" si="9"/>
        <v>100285</v>
      </c>
      <c r="R43" s="89">
        <v>21143</v>
      </c>
      <c r="S43" s="89">
        <v>67627</v>
      </c>
      <c r="T43" s="68">
        <f t="shared" si="12"/>
        <v>88770</v>
      </c>
      <c r="U43" s="89">
        <v>75863</v>
      </c>
      <c r="V43" s="89">
        <v>51777</v>
      </c>
      <c r="W43" s="84">
        <f t="shared" si="13"/>
        <v>127640</v>
      </c>
    </row>
    <row r="44" spans="2:23" ht="29.25" x14ac:dyDescent="0.25">
      <c r="B44" s="79" t="s">
        <v>78</v>
      </c>
      <c r="C44" s="89"/>
      <c r="D44" s="89"/>
      <c r="E44" s="68">
        <f t="shared" si="3"/>
        <v>0</v>
      </c>
      <c r="F44" s="89" t="s">
        <v>61</v>
      </c>
      <c r="G44" s="89">
        <v>843</v>
      </c>
      <c r="H44" s="68">
        <v>843</v>
      </c>
      <c r="I44" s="89">
        <v>254</v>
      </c>
      <c r="J44" s="89" t="s">
        <v>61</v>
      </c>
      <c r="K44" s="68">
        <f>I44</f>
        <v>254</v>
      </c>
      <c r="L44" s="89">
        <v>744</v>
      </c>
      <c r="M44" s="89">
        <v>1456</v>
      </c>
      <c r="N44" s="68">
        <f t="shared" si="11"/>
        <v>2200</v>
      </c>
      <c r="O44" s="89">
        <v>1008</v>
      </c>
      <c r="P44" s="89">
        <v>1548</v>
      </c>
      <c r="Q44" s="68">
        <f t="shared" si="9"/>
        <v>2556</v>
      </c>
      <c r="R44" s="89">
        <v>254</v>
      </c>
      <c r="S44" s="89" t="s">
        <v>61</v>
      </c>
      <c r="T44" s="68">
        <v>254</v>
      </c>
      <c r="U44" s="92">
        <v>984</v>
      </c>
      <c r="V44" s="92" t="s">
        <v>61</v>
      </c>
      <c r="W44" s="84">
        <f>U44</f>
        <v>984</v>
      </c>
    </row>
    <row r="45" spans="2:23" x14ac:dyDescent="0.25">
      <c r="B45" s="79" t="s">
        <v>79</v>
      </c>
      <c r="C45" s="89">
        <v>272.2073988834</v>
      </c>
      <c r="D45" s="89"/>
      <c r="E45" s="68">
        <f t="shared" si="3"/>
        <v>272.2073988834</v>
      </c>
      <c r="F45" s="89">
        <v>433</v>
      </c>
      <c r="G45" s="89" t="s">
        <v>61</v>
      </c>
      <c r="H45" s="68"/>
      <c r="I45" s="92" t="s">
        <v>61</v>
      </c>
      <c r="J45" s="92" t="s">
        <v>61</v>
      </c>
      <c r="K45" s="68"/>
      <c r="L45" s="89" t="s">
        <v>61</v>
      </c>
      <c r="M45" s="89" t="s">
        <v>61</v>
      </c>
      <c r="N45" s="68"/>
      <c r="O45" s="89" t="s">
        <v>61</v>
      </c>
      <c r="P45" s="89" t="s">
        <v>61</v>
      </c>
      <c r="Q45" s="68"/>
      <c r="R45" s="89" t="s">
        <v>61</v>
      </c>
      <c r="S45" s="89" t="s">
        <v>61</v>
      </c>
      <c r="T45" s="68"/>
      <c r="U45" s="92" t="s">
        <v>61</v>
      </c>
      <c r="V45" s="92" t="s">
        <v>61</v>
      </c>
      <c r="W45" s="84"/>
    </row>
    <row r="46" spans="2:23" x14ac:dyDescent="0.25">
      <c r="B46" s="79" t="s">
        <v>80</v>
      </c>
      <c r="C46" s="89"/>
      <c r="D46" s="89"/>
      <c r="E46" s="68"/>
      <c r="F46" s="89" t="s">
        <v>61</v>
      </c>
      <c r="G46" s="89" t="s">
        <v>61</v>
      </c>
      <c r="H46" s="68"/>
      <c r="I46" s="92" t="s">
        <v>61</v>
      </c>
      <c r="J46" s="92" t="s">
        <v>61</v>
      </c>
      <c r="K46" s="68"/>
      <c r="L46" s="89" t="s">
        <v>61</v>
      </c>
      <c r="M46" s="89" t="s">
        <v>61</v>
      </c>
      <c r="N46" s="68"/>
      <c r="O46" s="89" t="s">
        <v>61</v>
      </c>
      <c r="P46" s="89" t="s">
        <v>61</v>
      </c>
      <c r="Q46" s="68"/>
      <c r="R46" s="89">
        <v>6617</v>
      </c>
      <c r="S46" s="89">
        <v>4316</v>
      </c>
      <c r="T46" s="68">
        <f t="shared" ref="T46" si="15">R46+S46</f>
        <v>10933</v>
      </c>
      <c r="U46" s="92" t="s">
        <v>61</v>
      </c>
      <c r="V46" s="92" t="s">
        <v>61</v>
      </c>
      <c r="W46" s="84"/>
    </row>
    <row r="47" spans="2:23" ht="15.75" thickBot="1" x14ac:dyDescent="0.3">
      <c r="B47" s="80" t="s">
        <v>81</v>
      </c>
      <c r="C47" s="90"/>
      <c r="D47" s="90"/>
      <c r="E47" s="73"/>
      <c r="F47" s="90" t="s">
        <v>61</v>
      </c>
      <c r="G47" s="90" t="s">
        <v>61</v>
      </c>
      <c r="H47" s="73"/>
      <c r="I47" s="93" t="s">
        <v>61</v>
      </c>
      <c r="J47" s="93" t="s">
        <v>61</v>
      </c>
      <c r="K47" s="73"/>
      <c r="L47" s="90">
        <v>187</v>
      </c>
      <c r="M47" s="90" t="s">
        <v>61</v>
      </c>
      <c r="N47" s="73">
        <v>187</v>
      </c>
      <c r="O47" s="90" t="s">
        <v>61</v>
      </c>
      <c r="P47" s="90" t="s">
        <v>61</v>
      </c>
      <c r="Q47" s="73"/>
      <c r="R47" s="90"/>
      <c r="S47" s="90"/>
      <c r="T47" s="73"/>
      <c r="U47" s="90">
        <v>28067</v>
      </c>
      <c r="V47" s="90">
        <v>18127</v>
      </c>
      <c r="W47" s="85">
        <f t="shared" ref="W47" si="16">U47+V47</f>
        <v>46194</v>
      </c>
    </row>
    <row r="48" spans="2:23" x14ac:dyDescent="0.25">
      <c r="B48" s="54" t="s">
        <v>82</v>
      </c>
    </row>
    <row r="49" spans="2:10" x14ac:dyDescent="0.25">
      <c r="B49" s="81" t="s">
        <v>83</v>
      </c>
      <c r="D49" s="82"/>
      <c r="G49" s="83"/>
      <c r="J49" s="83"/>
    </row>
    <row r="50" spans="2:10" ht="15.75" thickBot="1" x14ac:dyDescent="0.3">
      <c r="I50" s="71"/>
    </row>
    <row r="51" spans="2:10" ht="28.5" customHeight="1" x14ac:dyDescent="0.25">
      <c r="B51" s="143" t="s">
        <v>44</v>
      </c>
      <c r="C51" s="145">
        <v>2022</v>
      </c>
      <c r="D51" s="145"/>
      <c r="E51" s="146"/>
    </row>
    <row r="52" spans="2:10" ht="24.75" customHeight="1" x14ac:dyDescent="0.25">
      <c r="B52" s="144"/>
      <c r="C52" s="65" t="s">
        <v>45</v>
      </c>
      <c r="D52" s="65" t="s">
        <v>46</v>
      </c>
      <c r="E52" s="66" t="s">
        <v>5</v>
      </c>
    </row>
    <row r="53" spans="2:10" x14ac:dyDescent="0.25">
      <c r="B53" s="78" t="s">
        <v>58</v>
      </c>
      <c r="C53" s="89">
        <v>153921</v>
      </c>
      <c r="D53" s="89">
        <v>198964</v>
      </c>
      <c r="E53" s="70">
        <f t="shared" ref="E53:E73" si="17">C53+D53</f>
        <v>352885</v>
      </c>
    </row>
    <row r="54" spans="2:10" x14ac:dyDescent="0.25">
      <c r="B54" s="79" t="s">
        <v>59</v>
      </c>
      <c r="C54" s="89">
        <v>2436</v>
      </c>
      <c r="D54" s="89">
        <v>2459</v>
      </c>
      <c r="E54" s="70">
        <f t="shared" si="17"/>
        <v>4895</v>
      </c>
    </row>
    <row r="55" spans="2:10" x14ac:dyDescent="0.25">
      <c r="B55" s="78" t="s">
        <v>49</v>
      </c>
      <c r="C55" s="89">
        <v>95262</v>
      </c>
      <c r="D55" s="89">
        <v>233511</v>
      </c>
      <c r="E55" s="70">
        <f t="shared" si="17"/>
        <v>328773</v>
      </c>
    </row>
    <row r="56" spans="2:10" ht="29.25" x14ac:dyDescent="0.25">
      <c r="B56" s="79" t="s">
        <v>60</v>
      </c>
      <c r="C56" s="89">
        <v>197</v>
      </c>
      <c r="D56" s="89">
        <v>3263</v>
      </c>
      <c r="E56" s="70">
        <f t="shared" si="17"/>
        <v>3460</v>
      </c>
    </row>
    <row r="57" spans="2:10" ht="43.5" x14ac:dyDescent="0.25">
      <c r="B57" s="79" t="s">
        <v>62</v>
      </c>
      <c r="C57" s="89">
        <v>2605</v>
      </c>
      <c r="D57" s="89">
        <v>6658</v>
      </c>
      <c r="E57" s="70">
        <f t="shared" si="17"/>
        <v>9263</v>
      </c>
    </row>
    <row r="58" spans="2:10" x14ac:dyDescent="0.25">
      <c r="B58" s="78" t="s">
        <v>63</v>
      </c>
      <c r="C58" s="89">
        <v>22472</v>
      </c>
      <c r="D58" s="89">
        <v>155869</v>
      </c>
      <c r="E58" s="70">
        <f t="shared" si="17"/>
        <v>178341</v>
      </c>
    </row>
    <row r="59" spans="2:10" ht="43.5" x14ac:dyDescent="0.25">
      <c r="B59" s="78" t="s">
        <v>64</v>
      </c>
      <c r="C59" s="89">
        <v>94076</v>
      </c>
      <c r="D59" s="89">
        <v>318959</v>
      </c>
      <c r="E59" s="70">
        <f t="shared" si="17"/>
        <v>413035</v>
      </c>
    </row>
    <row r="60" spans="2:10" x14ac:dyDescent="0.25">
      <c r="B60" s="78" t="s">
        <v>65</v>
      </c>
      <c r="C60" s="89">
        <v>10995</v>
      </c>
      <c r="D60" s="89">
        <v>51759</v>
      </c>
      <c r="E60" s="70">
        <f t="shared" si="17"/>
        <v>62754</v>
      </c>
    </row>
    <row r="61" spans="2:10" ht="29.25" x14ac:dyDescent="0.25">
      <c r="B61" s="78" t="s">
        <v>66</v>
      </c>
      <c r="C61" s="89">
        <v>41604</v>
      </c>
      <c r="D61" s="89">
        <v>74541</v>
      </c>
      <c r="E61" s="70">
        <f t="shared" si="17"/>
        <v>116145</v>
      </c>
    </row>
    <row r="62" spans="2:10" x14ac:dyDescent="0.25">
      <c r="B62" s="79" t="s">
        <v>67</v>
      </c>
      <c r="C62" s="89">
        <v>2790</v>
      </c>
      <c r="D62" s="89">
        <v>9106</v>
      </c>
      <c r="E62" s="70">
        <f t="shared" si="17"/>
        <v>11896</v>
      </c>
    </row>
    <row r="63" spans="2:10" x14ac:dyDescent="0.25">
      <c r="B63" s="79" t="s">
        <v>68</v>
      </c>
      <c r="C63" s="89">
        <v>1036</v>
      </c>
      <c r="D63" s="89">
        <v>7557</v>
      </c>
      <c r="E63" s="84">
        <f t="shared" si="17"/>
        <v>8593</v>
      </c>
    </row>
    <row r="64" spans="2:10" x14ac:dyDescent="0.25">
      <c r="B64" s="79" t="s">
        <v>69</v>
      </c>
      <c r="C64" s="92">
        <v>642</v>
      </c>
      <c r="D64" s="89">
        <v>4533</v>
      </c>
      <c r="E64" s="84">
        <f t="shared" si="17"/>
        <v>5175</v>
      </c>
    </row>
    <row r="65" spans="2:5" ht="29.25" x14ac:dyDescent="0.25">
      <c r="B65" s="79" t="s">
        <v>70</v>
      </c>
      <c r="C65" s="89">
        <v>6227</v>
      </c>
      <c r="D65" s="89">
        <v>4077</v>
      </c>
      <c r="E65" s="84">
        <f t="shared" si="17"/>
        <v>10304</v>
      </c>
    </row>
    <row r="66" spans="2:5" ht="29.25" x14ac:dyDescent="0.25">
      <c r="B66" s="78" t="s">
        <v>71</v>
      </c>
      <c r="C66" s="89">
        <v>10588</v>
      </c>
      <c r="D66" s="89">
        <v>40731</v>
      </c>
      <c r="E66" s="84">
        <f t="shared" si="17"/>
        <v>51319</v>
      </c>
    </row>
    <row r="67" spans="2:5" ht="29.25" x14ac:dyDescent="0.25">
      <c r="B67" s="78" t="s">
        <v>72</v>
      </c>
      <c r="C67" s="89">
        <v>1435</v>
      </c>
      <c r="D67" s="89">
        <v>24762</v>
      </c>
      <c r="E67" s="84">
        <f t="shared" si="17"/>
        <v>26197</v>
      </c>
    </row>
    <row r="68" spans="2:5" x14ac:dyDescent="0.25">
      <c r="B68" s="78" t="s">
        <v>73</v>
      </c>
      <c r="C68" s="89">
        <v>29158</v>
      </c>
      <c r="D68" s="89">
        <v>12113</v>
      </c>
      <c r="E68" s="84">
        <f t="shared" si="17"/>
        <v>41271</v>
      </c>
    </row>
    <row r="69" spans="2:5" ht="29.25" x14ac:dyDescent="0.25">
      <c r="B69" s="79" t="s">
        <v>74</v>
      </c>
      <c r="C69" s="89">
        <v>11583</v>
      </c>
      <c r="D69" s="89">
        <v>31572</v>
      </c>
      <c r="E69" s="84">
        <f t="shared" si="17"/>
        <v>43155</v>
      </c>
    </row>
    <row r="70" spans="2:5" ht="29.25" x14ac:dyDescent="0.25">
      <c r="B70" s="79" t="s">
        <v>75</v>
      </c>
      <c r="C70" s="89">
        <v>3215</v>
      </c>
      <c r="D70" s="89">
        <v>2661</v>
      </c>
      <c r="E70" s="84">
        <f t="shared" si="17"/>
        <v>5876</v>
      </c>
    </row>
    <row r="71" spans="2:5" x14ac:dyDescent="0.25">
      <c r="B71" s="79" t="s">
        <v>76</v>
      </c>
      <c r="C71" s="89">
        <v>47026</v>
      </c>
      <c r="D71" s="89">
        <v>34114</v>
      </c>
      <c r="E71" s="84">
        <f t="shared" si="17"/>
        <v>81140</v>
      </c>
    </row>
    <row r="72" spans="2:5" ht="57.75" x14ac:dyDescent="0.25">
      <c r="B72" s="79" t="s">
        <v>77</v>
      </c>
      <c r="C72" s="89">
        <v>25460</v>
      </c>
      <c r="D72" s="89">
        <v>57071</v>
      </c>
      <c r="E72" s="84">
        <f t="shared" si="17"/>
        <v>82531</v>
      </c>
    </row>
    <row r="73" spans="2:5" ht="29.25" x14ac:dyDescent="0.25">
      <c r="B73" s="79" t="s">
        <v>78</v>
      </c>
      <c r="C73" s="89">
        <v>2207</v>
      </c>
      <c r="D73" s="92">
        <v>789</v>
      </c>
      <c r="E73" s="84">
        <f t="shared" si="17"/>
        <v>2996</v>
      </c>
    </row>
    <row r="74" spans="2:5" x14ac:dyDescent="0.25">
      <c r="B74" s="79" t="s">
        <v>79</v>
      </c>
      <c r="C74" s="92" t="s">
        <v>61</v>
      </c>
      <c r="D74" s="92" t="s">
        <v>61</v>
      </c>
      <c r="E74" s="84"/>
    </row>
    <row r="75" spans="2:5" x14ac:dyDescent="0.25">
      <c r="B75" s="79" t="s">
        <v>80</v>
      </c>
      <c r="C75" s="92" t="s">
        <v>61</v>
      </c>
      <c r="D75" s="92" t="s">
        <v>61</v>
      </c>
      <c r="E75" s="84"/>
    </row>
    <row r="76" spans="2:5" ht="15.75" thickBot="1" x14ac:dyDescent="0.3">
      <c r="B76" s="80" t="s">
        <v>81</v>
      </c>
      <c r="C76" s="90">
        <v>2739</v>
      </c>
      <c r="D76" s="90">
        <v>3763</v>
      </c>
      <c r="E76" s="85">
        <f>C76+D76</f>
        <v>6502</v>
      </c>
    </row>
  </sheetData>
  <mergeCells count="15">
    <mergeCell ref="R22:T22"/>
    <mergeCell ref="U22:W22"/>
    <mergeCell ref="B5:W5"/>
    <mergeCell ref="B7:B8"/>
    <mergeCell ref="C7:E7"/>
    <mergeCell ref="F7:H7"/>
    <mergeCell ref="I7:K7"/>
    <mergeCell ref="L22:N22"/>
    <mergeCell ref="O22:Q22"/>
    <mergeCell ref="I22:K22"/>
    <mergeCell ref="B51:B52"/>
    <mergeCell ref="C51:E51"/>
    <mergeCell ref="B22:B23"/>
    <mergeCell ref="C22:E22"/>
    <mergeCell ref="F22:H2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0"/>
  <sheetViews>
    <sheetView showGridLines="0" workbookViewId="0">
      <selection activeCell="B4" sqref="B4:N4"/>
    </sheetView>
  </sheetViews>
  <sheetFormatPr baseColWidth="10" defaultRowHeight="15" x14ac:dyDescent="0.25"/>
  <cols>
    <col min="2" max="2" width="42.28515625" customWidth="1"/>
    <col min="3" max="3" width="11.42578125" customWidth="1"/>
    <col min="4" max="4" width="11.28515625" customWidth="1"/>
  </cols>
  <sheetData>
    <row r="4" spans="2:14" ht="18" x14ac:dyDescent="0.25">
      <c r="B4" s="152" t="s">
        <v>89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2:14" ht="15.75" thickBot="1" x14ac:dyDescent="0.3"/>
    <row r="6" spans="2:14" x14ac:dyDescent="0.25">
      <c r="B6" s="143" t="s">
        <v>44</v>
      </c>
      <c r="C6" s="148" t="s">
        <v>87</v>
      </c>
      <c r="D6" s="150" t="s">
        <v>14</v>
      </c>
    </row>
    <row r="7" spans="2:14" ht="59.25" customHeight="1" x14ac:dyDescent="0.25">
      <c r="B7" s="144"/>
      <c r="C7" s="149"/>
      <c r="D7" s="151"/>
    </row>
    <row r="8" spans="2:14" ht="23.25" customHeight="1" x14ac:dyDescent="0.25">
      <c r="B8" s="64" t="s">
        <v>5</v>
      </c>
      <c r="C8" s="100">
        <v>41.244975937383828</v>
      </c>
      <c r="D8" s="101">
        <v>26.921631887355773</v>
      </c>
    </row>
    <row r="9" spans="2:14" ht="24" customHeight="1" x14ac:dyDescent="0.25">
      <c r="B9" s="78" t="s">
        <v>58</v>
      </c>
      <c r="C9" s="95">
        <v>48.644485438433158</v>
      </c>
      <c r="D9" s="97">
        <v>23.276076875125508</v>
      </c>
      <c r="E9" s="96"/>
    </row>
    <row r="10" spans="2:14" ht="18.75" customHeight="1" x14ac:dyDescent="0.25">
      <c r="B10" s="79" t="s">
        <v>59</v>
      </c>
      <c r="C10" s="95">
        <v>36.249568614517919</v>
      </c>
      <c r="D10" s="97">
        <v>27.758882411730085</v>
      </c>
    </row>
    <row r="11" spans="2:14" ht="21.75" customHeight="1" x14ac:dyDescent="0.25">
      <c r="B11" s="78" t="s">
        <v>49</v>
      </c>
      <c r="C11" s="95">
        <v>37.910766881559766</v>
      </c>
      <c r="D11" s="97">
        <v>33.802201210313264</v>
      </c>
    </row>
    <row r="12" spans="2:14" ht="27.75" customHeight="1" x14ac:dyDescent="0.25">
      <c r="B12" s="79" t="s">
        <v>60</v>
      </c>
      <c r="C12" s="95">
        <v>18.916993115384091</v>
      </c>
      <c r="D12" s="97">
        <v>47.718257203959844</v>
      </c>
    </row>
    <row r="13" spans="2:14" ht="42.75" customHeight="1" x14ac:dyDescent="0.25">
      <c r="B13" s="79" t="s">
        <v>62</v>
      </c>
      <c r="C13" s="95">
        <v>38.75110279869812</v>
      </c>
      <c r="D13" s="97">
        <v>22.208119841792708</v>
      </c>
    </row>
    <row r="14" spans="2:14" ht="14.25" customHeight="1" x14ac:dyDescent="0.25">
      <c r="B14" s="78" t="s">
        <v>63</v>
      </c>
      <c r="C14" s="95">
        <v>30.238423153726369</v>
      </c>
      <c r="D14" s="97">
        <v>44.271576090725247</v>
      </c>
    </row>
    <row r="15" spans="2:14" ht="29.25" customHeight="1" x14ac:dyDescent="0.25">
      <c r="B15" s="78" t="s">
        <v>64</v>
      </c>
      <c r="C15" s="95">
        <v>39.37099865788624</v>
      </c>
      <c r="D15" s="97">
        <v>28.624070920065947</v>
      </c>
    </row>
    <row r="16" spans="2:14" ht="14.25" customHeight="1" x14ac:dyDescent="0.25">
      <c r="B16" s="78" t="s">
        <v>65</v>
      </c>
      <c r="C16" s="95">
        <v>47.903640780339742</v>
      </c>
      <c r="D16" s="97">
        <v>19.519592902759399</v>
      </c>
    </row>
    <row r="17" spans="2:4" ht="28.5" customHeight="1" x14ac:dyDescent="0.25">
      <c r="B17" s="78" t="s">
        <v>66</v>
      </c>
      <c r="C17" s="95">
        <v>47.68118043526362</v>
      </c>
      <c r="D17" s="97">
        <v>23.648722066136504</v>
      </c>
    </row>
    <row r="18" spans="2:4" ht="14.25" customHeight="1" x14ac:dyDescent="0.25">
      <c r="B18" s="79" t="s">
        <v>67</v>
      </c>
      <c r="C18" s="95">
        <v>13.499014338222343</v>
      </c>
      <c r="D18" s="97">
        <v>17.503990641623759</v>
      </c>
    </row>
    <row r="19" spans="2:4" ht="14.25" customHeight="1" x14ac:dyDescent="0.25">
      <c r="B19" s="79" t="s">
        <v>68</v>
      </c>
      <c r="C19" s="95">
        <v>4.8856441526058854</v>
      </c>
      <c r="D19" s="97">
        <v>17.666390218908337</v>
      </c>
    </row>
    <row r="20" spans="2:4" ht="17.25" customHeight="1" x14ac:dyDescent="0.25">
      <c r="B20" s="79" t="s">
        <v>69</v>
      </c>
      <c r="C20" s="95">
        <v>13.36357564500471</v>
      </c>
      <c r="D20" s="97">
        <v>36.691818779576003</v>
      </c>
    </row>
    <row r="21" spans="2:4" ht="30.75" customHeight="1" x14ac:dyDescent="0.25">
      <c r="B21" s="79" t="s">
        <v>70</v>
      </c>
      <c r="C21" s="95">
        <v>37.486288483159051</v>
      </c>
      <c r="D21" s="97">
        <v>7.9291683028732862</v>
      </c>
    </row>
    <row r="22" spans="2:4" ht="20.25" customHeight="1" x14ac:dyDescent="0.25">
      <c r="B22" s="78" t="s">
        <v>71</v>
      </c>
      <c r="C22" s="95">
        <v>32.169080368775141</v>
      </c>
      <c r="D22" s="97">
        <v>29.0758935795428</v>
      </c>
    </row>
    <row r="23" spans="2:4" ht="28.5" customHeight="1" x14ac:dyDescent="0.25">
      <c r="B23" s="78" t="s">
        <v>72</v>
      </c>
      <c r="C23" s="95">
        <v>12.289334677237672</v>
      </c>
      <c r="D23" s="97">
        <v>26.631775818375786</v>
      </c>
    </row>
    <row r="24" spans="2:4" ht="21.75" customHeight="1" x14ac:dyDescent="0.25">
      <c r="B24" s="78" t="s">
        <v>73</v>
      </c>
      <c r="C24" s="95">
        <v>40.637542142746561</v>
      </c>
      <c r="D24" s="97">
        <v>6.6408279979822353</v>
      </c>
    </row>
    <row r="25" spans="2:4" ht="32.25" customHeight="1" x14ac:dyDescent="0.25">
      <c r="B25" s="79" t="s">
        <v>74</v>
      </c>
      <c r="C25" s="95">
        <v>27.611404982289319</v>
      </c>
      <c r="D25" s="97">
        <v>20.774429489084962</v>
      </c>
    </row>
    <row r="26" spans="2:4" ht="30.75" customHeight="1" x14ac:dyDescent="0.25">
      <c r="B26" s="79" t="s">
        <v>75</v>
      </c>
      <c r="C26" s="95">
        <v>46.392425329437984</v>
      </c>
      <c r="D26" s="97">
        <v>15.90216949942973</v>
      </c>
    </row>
    <row r="27" spans="2:4" ht="18" customHeight="1" x14ac:dyDescent="0.25">
      <c r="B27" s="79" t="s">
        <v>76</v>
      </c>
      <c r="C27" s="95">
        <v>66.677702183481912</v>
      </c>
      <c r="D27" s="97">
        <v>14.341783729765039</v>
      </c>
    </row>
    <row r="28" spans="2:4" ht="49.5" customHeight="1" x14ac:dyDescent="0.25">
      <c r="B28" s="79" t="s">
        <v>77</v>
      </c>
      <c r="C28" s="95">
        <v>54.004498629458794</v>
      </c>
      <c r="D28" s="97">
        <v>36.858085271363365</v>
      </c>
    </row>
    <row r="29" spans="2:4" ht="33" customHeight="1" x14ac:dyDescent="0.25">
      <c r="B29" s="79" t="s">
        <v>78</v>
      </c>
      <c r="C29" s="95">
        <v>25.908760973950194</v>
      </c>
      <c r="D29" s="98">
        <v>0</v>
      </c>
    </row>
    <row r="30" spans="2:4" ht="15.75" thickBot="1" x14ac:dyDescent="0.3">
      <c r="B30" s="80" t="s">
        <v>81</v>
      </c>
      <c r="C30" s="90">
        <v>30.076526795624208</v>
      </c>
      <c r="D30" s="99">
        <v>19.424547854929909</v>
      </c>
    </row>
  </sheetData>
  <mergeCells count="4">
    <mergeCell ref="C6:C7"/>
    <mergeCell ref="D6:D7"/>
    <mergeCell ref="B6:B7"/>
    <mergeCell ref="B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1"/>
  <sheetViews>
    <sheetView showGridLines="0" workbookViewId="0">
      <selection activeCell="B4" sqref="B4:N4"/>
    </sheetView>
  </sheetViews>
  <sheetFormatPr baseColWidth="10" defaultRowHeight="15" x14ac:dyDescent="0.25"/>
  <cols>
    <col min="2" max="2" width="58.140625" customWidth="1"/>
  </cols>
  <sheetData>
    <row r="4" spans="2:14" ht="18" x14ac:dyDescent="0.25">
      <c r="B4" s="152" t="s">
        <v>90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6" spans="2:14" ht="15.75" thickBot="1" x14ac:dyDescent="0.3"/>
    <row r="7" spans="2:14" x14ac:dyDescent="0.25">
      <c r="B7" s="143" t="s">
        <v>44</v>
      </c>
      <c r="C7" s="153" t="s">
        <v>87</v>
      </c>
      <c r="D7" s="155" t="s">
        <v>14</v>
      </c>
    </row>
    <row r="8" spans="2:14" ht="70.5" customHeight="1" x14ac:dyDescent="0.25">
      <c r="B8" s="144"/>
      <c r="C8" s="154"/>
      <c r="D8" s="156"/>
    </row>
    <row r="9" spans="2:14" ht="21" customHeight="1" x14ac:dyDescent="0.25">
      <c r="B9" s="86" t="s">
        <v>5</v>
      </c>
      <c r="C9" s="100">
        <v>15.493321325957016</v>
      </c>
      <c r="D9" s="101">
        <v>34.902615613432211</v>
      </c>
    </row>
    <row r="10" spans="2:14" ht="21.75" customHeight="1" x14ac:dyDescent="0.25">
      <c r="B10" s="79" t="s">
        <v>58</v>
      </c>
      <c r="C10" s="95">
        <v>19.240633342030435</v>
      </c>
      <c r="D10" s="103">
        <v>24.871250291282188</v>
      </c>
    </row>
    <row r="11" spans="2:14" ht="21" customHeight="1" x14ac:dyDescent="0.25">
      <c r="B11" s="79" t="s">
        <v>59</v>
      </c>
      <c r="C11" s="95">
        <v>26.203766590267669</v>
      </c>
      <c r="D11" s="103">
        <v>26.448920804971472</v>
      </c>
    </row>
    <row r="12" spans="2:14" ht="20.25" customHeight="1" x14ac:dyDescent="0.25">
      <c r="B12" s="79" t="s">
        <v>49</v>
      </c>
      <c r="C12" s="95">
        <v>16.038556402795031</v>
      </c>
      <c r="D12" s="103">
        <v>39.314641062348663</v>
      </c>
    </row>
    <row r="13" spans="2:14" ht="16.5" customHeight="1" x14ac:dyDescent="0.25">
      <c r="B13" s="79" t="s">
        <v>60</v>
      </c>
      <c r="C13" s="95">
        <v>2.2352879553014127</v>
      </c>
      <c r="D13" s="103">
        <v>36.968754260156501</v>
      </c>
    </row>
    <row r="14" spans="2:14" ht="27" customHeight="1" x14ac:dyDescent="0.25">
      <c r="B14" s="79" t="s">
        <v>62</v>
      </c>
      <c r="C14" s="95">
        <v>16.430596738255424</v>
      </c>
      <c r="D14" s="103">
        <v>41.98751006142156</v>
      </c>
    </row>
    <row r="15" spans="2:14" ht="16.5" customHeight="1" x14ac:dyDescent="0.25">
      <c r="B15" s="79" t="s">
        <v>63</v>
      </c>
      <c r="C15" s="95">
        <v>8.7074724255235925</v>
      </c>
      <c r="D15" s="103">
        <v>60.395918307586513</v>
      </c>
    </row>
    <row r="16" spans="2:14" ht="27" customHeight="1" x14ac:dyDescent="0.25">
      <c r="B16" s="79" t="s">
        <v>64</v>
      </c>
      <c r="C16" s="95">
        <v>11.564046943544746</v>
      </c>
      <c r="D16" s="103">
        <v>39.207277724468341</v>
      </c>
    </row>
    <row r="17" spans="2:4" ht="15" customHeight="1" x14ac:dyDescent="0.25">
      <c r="B17" s="79" t="s">
        <v>65</v>
      </c>
      <c r="C17" s="95">
        <v>9.5543553326412987</v>
      </c>
      <c r="D17" s="103">
        <v>44.976607096985049</v>
      </c>
    </row>
    <row r="18" spans="2:4" ht="17.25" customHeight="1" x14ac:dyDescent="0.25">
      <c r="B18" s="79" t="s">
        <v>66</v>
      </c>
      <c r="C18" s="95">
        <v>20.881089649338698</v>
      </c>
      <c r="D18" s="103">
        <v>37.411965860470524</v>
      </c>
    </row>
    <row r="19" spans="2:4" ht="20.25" customHeight="1" x14ac:dyDescent="0.25">
      <c r="B19" s="79" t="s">
        <v>67</v>
      </c>
      <c r="C19" s="95">
        <v>10.072345206928892</v>
      </c>
      <c r="D19" s="103">
        <v>32.872200242311017</v>
      </c>
    </row>
    <row r="20" spans="2:4" ht="18.75" customHeight="1" x14ac:dyDescent="0.25">
      <c r="B20" s="79" t="s">
        <v>68</v>
      </c>
      <c r="C20" s="95">
        <v>2.7962444177270438</v>
      </c>
      <c r="D20" s="103">
        <v>20.389923142455764</v>
      </c>
    </row>
    <row r="21" spans="2:4" ht="15.75" customHeight="1" x14ac:dyDescent="0.25">
      <c r="B21" s="79" t="s">
        <v>69</v>
      </c>
      <c r="C21" s="95">
        <v>5.0190638114796835</v>
      </c>
      <c r="D21" s="103">
        <v>35.455322935728546</v>
      </c>
    </row>
    <row r="22" spans="2:4" ht="13.5" customHeight="1" x14ac:dyDescent="0.25">
      <c r="B22" s="79" t="s">
        <v>70</v>
      </c>
      <c r="C22" s="95">
        <v>10.847440831621592</v>
      </c>
      <c r="D22" s="103">
        <v>7.1008968399337027</v>
      </c>
    </row>
    <row r="23" spans="2:4" ht="17.25" customHeight="1" x14ac:dyDescent="0.25">
      <c r="B23" s="79" t="s">
        <v>71</v>
      </c>
      <c r="C23" s="95">
        <v>12.822528069653055</v>
      </c>
      <c r="D23" s="103">
        <v>49.328659147733795</v>
      </c>
    </row>
    <row r="24" spans="2:4" ht="27" customHeight="1" x14ac:dyDescent="0.25">
      <c r="B24" s="79" t="s">
        <v>72</v>
      </c>
      <c r="C24" s="95">
        <v>1.7283251505624628</v>
      </c>
      <c r="D24" s="103">
        <v>29.814703340873482</v>
      </c>
    </row>
    <row r="25" spans="2:4" ht="14.25" customHeight="1" x14ac:dyDescent="0.25">
      <c r="B25" s="79" t="s">
        <v>73</v>
      </c>
      <c r="C25" s="95">
        <v>18.748203279451854</v>
      </c>
      <c r="D25" s="103">
        <v>7.7883005275311499</v>
      </c>
    </row>
    <row r="26" spans="2:4" ht="27" customHeight="1" x14ac:dyDescent="0.25">
      <c r="B26" s="79" t="s">
        <v>74</v>
      </c>
      <c r="C26" s="95">
        <v>12.436786558646764</v>
      </c>
      <c r="D26" s="103">
        <v>33.900006838423387</v>
      </c>
    </row>
    <row r="27" spans="2:4" ht="19.5" customHeight="1" x14ac:dyDescent="0.25">
      <c r="B27" s="79" t="s">
        <v>75</v>
      </c>
      <c r="C27" s="95">
        <v>22.702676646039073</v>
      </c>
      <c r="D27" s="103">
        <v>18.789920955955914</v>
      </c>
    </row>
    <row r="28" spans="2:4" ht="15.75" customHeight="1" x14ac:dyDescent="0.25">
      <c r="B28" s="79" t="s">
        <v>76</v>
      </c>
      <c r="C28" s="95">
        <v>32.631282749974019</v>
      </c>
      <c r="D28" s="103">
        <v>23.671871532777665</v>
      </c>
    </row>
    <row r="29" spans="2:4" ht="27" customHeight="1" x14ac:dyDescent="0.25">
      <c r="B29" s="79" t="s">
        <v>88</v>
      </c>
      <c r="C29" s="95">
        <v>21.93018669798462</v>
      </c>
      <c r="D29" s="103">
        <v>49.15826076774286</v>
      </c>
    </row>
    <row r="30" spans="2:4" ht="21" customHeight="1" x14ac:dyDescent="0.25">
      <c r="B30" s="79" t="s">
        <v>78</v>
      </c>
      <c r="C30" s="95">
        <v>26.693390587715459</v>
      </c>
      <c r="D30" s="103">
        <v>9.5443412489621391</v>
      </c>
    </row>
    <row r="31" spans="2:4" ht="15.75" thickBot="1" x14ac:dyDescent="0.3">
      <c r="B31" s="80" t="s">
        <v>81</v>
      </c>
      <c r="C31" s="102">
        <v>14.979026729173167</v>
      </c>
      <c r="D31" s="104">
        <v>20.576665159048563</v>
      </c>
    </row>
  </sheetData>
  <mergeCells count="4">
    <mergeCell ref="B7:B8"/>
    <mergeCell ref="C7:C8"/>
    <mergeCell ref="D7:D8"/>
    <mergeCell ref="B4:N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PRINCIPALES INDICADORES ML</vt:lpstr>
      <vt:lpstr>GRAFICOS INDICADORES DEL ML</vt:lpstr>
      <vt:lpstr>Activida Econo y sub Empleo</vt:lpstr>
      <vt:lpstr>GRAFICO AÑO 2021</vt:lpstr>
      <vt:lpstr>GRAFICO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2023-04-14T16:21:02Z</dcterms:created>
  <dcterms:modified xsi:type="dcterms:W3CDTF">2023-05-30T20:18:13Z</dcterms:modified>
</cp:coreProperties>
</file>