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AÑO 2023\Publicado Pag WEB\"/>
    </mc:Choice>
  </mc:AlternateContent>
  <bookViews>
    <workbookView xWindow="0" yWindow="0" windowWidth="15360" windowHeight="6450" activeTab="4"/>
  </bookViews>
  <sheets>
    <sheet name="PORTADA" sheetId="5" r:id="rId1"/>
    <sheet name="Indicadores ML domi 2019-2022" sheetId="3" r:id="rId2"/>
    <sheet name="Grafico 2021-2022" sheetId="6" r:id="rId3"/>
    <sheet name="Fuerza de Trabajo" sheetId="4" r:id="rId4"/>
    <sheet name="GRAFICOS Fuerza de Trabajo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L8" i="3"/>
  <c r="L9" i="3"/>
  <c r="L10" i="3"/>
  <c r="L6" i="3"/>
  <c r="K7" i="3"/>
  <c r="K8" i="3"/>
  <c r="K9" i="3"/>
  <c r="K10" i="3"/>
  <c r="K6" i="3"/>
  <c r="X6" i="3"/>
  <c r="X8" i="3"/>
  <c r="X7" i="3"/>
  <c r="H7" i="3" l="1"/>
  <c r="H8" i="3"/>
  <c r="H9" i="3"/>
  <c r="H10" i="3"/>
  <c r="H6" i="3"/>
  <c r="H11" i="3" l="1"/>
  <c r="U6" i="3"/>
  <c r="U11" i="3" s="1"/>
  <c r="T23" i="3"/>
  <c r="S23" i="3"/>
  <c r="Q23" i="3"/>
  <c r="P23" i="3"/>
  <c r="X23" i="3" s="1"/>
  <c r="O23" i="3"/>
  <c r="Y22" i="3"/>
  <c r="X22" i="3"/>
  <c r="U22" i="3"/>
  <c r="Y21" i="3"/>
  <c r="X21" i="3"/>
  <c r="U21" i="3"/>
  <c r="Y20" i="3"/>
  <c r="X20" i="3"/>
  <c r="U20" i="3"/>
  <c r="Y19" i="3"/>
  <c r="X19" i="3"/>
  <c r="U19" i="3"/>
  <c r="Y18" i="3"/>
  <c r="X18" i="3"/>
  <c r="U18" i="3"/>
  <c r="G23" i="3"/>
  <c r="F23" i="3"/>
  <c r="D23" i="3"/>
  <c r="C23" i="3"/>
  <c r="B23" i="3"/>
  <c r="K22" i="3"/>
  <c r="H22" i="3"/>
  <c r="E22" i="3"/>
  <c r="L22" i="3" s="1"/>
  <c r="K21" i="3"/>
  <c r="H21" i="3"/>
  <c r="E21" i="3"/>
  <c r="L21" i="3" s="1"/>
  <c r="K20" i="3"/>
  <c r="H20" i="3"/>
  <c r="E20" i="3"/>
  <c r="L20" i="3" s="1"/>
  <c r="K19" i="3"/>
  <c r="H19" i="3"/>
  <c r="E19" i="3"/>
  <c r="L19" i="3" s="1"/>
  <c r="K18" i="3"/>
  <c r="H18" i="3"/>
  <c r="E18" i="3"/>
  <c r="L18" i="3" s="1"/>
  <c r="T11" i="3"/>
  <c r="S11" i="3"/>
  <c r="Q11" i="3"/>
  <c r="P11" i="3"/>
  <c r="O11" i="3"/>
  <c r="X10" i="3"/>
  <c r="U10" i="3"/>
  <c r="R10" i="3"/>
  <c r="Y10" i="3" s="1"/>
  <c r="X9" i="3"/>
  <c r="U9" i="3"/>
  <c r="R9" i="3"/>
  <c r="Y9" i="3" s="1"/>
  <c r="U8" i="3"/>
  <c r="R8" i="3"/>
  <c r="Y8" i="3" s="1"/>
  <c r="U7" i="3"/>
  <c r="R7" i="3"/>
  <c r="Y7" i="3" s="1"/>
  <c r="R6" i="3"/>
  <c r="Y6" i="3" s="1"/>
  <c r="G11" i="3"/>
  <c r="F11" i="3"/>
  <c r="D11" i="3"/>
  <c r="C11" i="3"/>
  <c r="E11" i="3" s="1"/>
  <c r="B11" i="3"/>
  <c r="I11" i="3" s="1"/>
  <c r="W11" i="3" l="1"/>
  <c r="K23" i="3"/>
  <c r="V11" i="3"/>
  <c r="V23" i="3"/>
  <c r="J23" i="3"/>
  <c r="H23" i="3"/>
  <c r="R23" i="3"/>
  <c r="W23" i="3"/>
  <c r="U23" i="3"/>
  <c r="R11" i="3"/>
  <c r="E23" i="3"/>
  <c r="I23" i="3"/>
  <c r="K11" i="3"/>
  <c r="X11" i="3"/>
  <c r="J11" i="3"/>
  <c r="L11" i="3" s="1"/>
  <c r="L23" i="3" l="1"/>
  <c r="Y11" i="3"/>
  <c r="Y23" i="3"/>
</calcChain>
</file>

<file path=xl/sharedStrings.xml><?xml version="1.0" encoding="utf-8"?>
<sst xmlns="http://schemas.openxmlformats.org/spreadsheetml/2006/main" count="191" uniqueCount="49">
  <si>
    <t>Dominio</t>
  </si>
  <si>
    <t>Ocupados</t>
  </si>
  <si>
    <t>Desocupados</t>
  </si>
  <si>
    <t>PEA</t>
  </si>
  <si>
    <t xml:space="preserve">TDA </t>
  </si>
  <si>
    <t>SubEmpleado Visible</t>
  </si>
  <si>
    <t>SubEmpleado Invisible</t>
  </si>
  <si>
    <t>Total</t>
  </si>
  <si>
    <t>Tasa de sub empleo visible</t>
  </si>
  <si>
    <t>Tasa de subempleo invisible</t>
  </si>
  <si>
    <t>Número personas con Problemas de Empleo</t>
  </si>
  <si>
    <t>Tasa Problemas de Empleo</t>
  </si>
  <si>
    <t xml:space="preserve"> Urbano</t>
  </si>
  <si>
    <t>Distrito Central</t>
  </si>
  <si>
    <t>San Pedro Sula</t>
  </si>
  <si>
    <t>Resto urbano</t>
  </si>
  <si>
    <t>Rural</t>
  </si>
  <si>
    <t>Tasa Problemas de Empleo%</t>
  </si>
  <si>
    <t>Subocupados por Insuficiencia de Tiempo de Trabajo.</t>
  </si>
  <si>
    <t>Subocupados por Insuficiencia de Ingreso</t>
  </si>
  <si>
    <t>Urbano</t>
  </si>
  <si>
    <r>
      <t xml:space="preserve">Fuente: </t>
    </r>
    <r>
      <rPr>
        <sz val="9"/>
        <color indexed="8"/>
        <rFont val="Arial"/>
        <family val="2"/>
      </rPr>
      <t>OML en base a cifras de Encuesta Telefónica de Hogares para medir Empleo 2020.</t>
    </r>
  </si>
  <si>
    <r>
      <t xml:space="preserve">Fuente: </t>
    </r>
    <r>
      <rPr>
        <sz val="9"/>
        <color indexed="8"/>
        <rFont val="Arial"/>
        <family val="2"/>
      </rPr>
      <t>OML en base a cifras de Encuesta Telefónica de Hogares para medir Empleo 2021.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</si>
  <si>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Instituto Nacional de Estadística INE, encuesta Permanente de Hogares de propósitos Múltiples sep. 2022</t>
    </r>
  </si>
  <si>
    <t>Honduras: Indicadores del Mercado Laboral por Dominio,tasas 2020</t>
  </si>
  <si>
    <t>Honduras: Indicadores del Mercado Laboral por Dominio,tasas 2021</t>
  </si>
  <si>
    <t>Honduras: Indicadores del Mercado Laboral por Dominio,tasas 2022</t>
  </si>
  <si>
    <t>Honduras: Indicadores del Mercado Laboral por Dominio,tasas 2019</t>
  </si>
  <si>
    <r>
      <t xml:space="preserve">Fuente: </t>
    </r>
    <r>
      <rPr>
        <sz val="9"/>
        <color indexed="8"/>
        <rFont val="Arial"/>
        <family val="2"/>
      </rPr>
      <t>OML en base a cifras de Encuesta Telefónica de Hogares para medir Empleo 2019.</t>
    </r>
  </si>
  <si>
    <t>Principales Indicadores del Mercado de Trabajo según Dominio 2020</t>
  </si>
  <si>
    <t>Población Total</t>
  </si>
  <si>
    <t>Población en edad de trabajar PET</t>
  </si>
  <si>
    <t>FUERZA DE TRABAJO (PEA)</t>
  </si>
  <si>
    <t>Total PEA</t>
  </si>
  <si>
    <t>Total Ocupados</t>
  </si>
  <si>
    <t>Sub-Empleo Visible</t>
  </si>
  <si>
    <t>Subocupados por insuficiencia de ingreso</t>
  </si>
  <si>
    <t>No.</t>
  </si>
  <si>
    <t>%1/</t>
  </si>
  <si>
    <t>TP</t>
  </si>
  <si>
    <t>TO</t>
  </si>
  <si>
    <t>TSV</t>
  </si>
  <si>
    <t>TSI</t>
  </si>
  <si>
    <t>TDA</t>
  </si>
  <si>
    <t>Principales Indicadores del Mercado de Trabajo según Dominio 2021</t>
  </si>
  <si>
    <t>Honduras: Tasa Indicadores del Mercado Laboral por Dominio 2021-2022</t>
  </si>
  <si>
    <t>Porcentajes de los Indicadores del Mercado de Trabajo según Dominio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</si>
  <si>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OML en base a cifras de Encuesta Telefónica de Hogares para medir Empleo.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</si>
  <si>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OML en base a cifras de Encuesta Telefónica de Hogares              para medir Empleo.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</si>
</sst>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#,##0.0"/>
    <numFmt numFmtId="168" formatCode="_-* #,##0.0_-;\-* #,##0.0_-;_-* &quot;-&quot;??_-;_-@_-"/>
    <numFmt numFmtId="169" formatCode="_(* #,##0.00_);_(* \(#,##0.00\);_(* &quot;-&quot;??_);_(@_)"/>
    <numFmt numFmtId="170" formatCode="_-[$€]* #,##0.00_-;\-[$€]* #,##0.00_-;_-[$€]* &quot;-&quot;??_-;_-@_-"/>
    <numFmt numFmtId="171" formatCode="_-* #,##0\ _€_-;\-* #,##0\ _€_-;_-* &quot;-&quot;??\ _€_-;_-@_-"/>
    <numFmt numFmtId="172" formatCode="###0.0"/>
    <numFmt numFmtId="173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F0E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8" fillId="3" borderId="1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left" vertical="top" wrapText="1"/>
    </xf>
    <xf numFmtId="3" fontId="3" fillId="3" borderId="1" xfId="3" applyNumberFormat="1" applyFont="1" applyFill="1" applyBorder="1" applyAlignment="1">
      <alignment horizontal="right" vertical="top"/>
    </xf>
    <xf numFmtId="166" fontId="3" fillId="3" borderId="1" xfId="2" applyNumberFormat="1" applyFont="1" applyFill="1" applyBorder="1" applyAlignment="1">
      <alignment horizontal="right" vertical="top"/>
    </xf>
    <xf numFmtId="166" fontId="8" fillId="3" borderId="1" xfId="2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>
      <alignment horizontal="right"/>
    </xf>
    <xf numFmtId="3" fontId="3" fillId="3" borderId="29" xfId="3" applyNumberFormat="1" applyFont="1" applyFill="1" applyBorder="1" applyAlignment="1">
      <alignment horizontal="right" vertical="top"/>
    </xf>
    <xf numFmtId="166" fontId="10" fillId="3" borderId="2" xfId="2" applyNumberFormat="1" applyFont="1" applyFill="1" applyBorder="1" applyAlignment="1">
      <alignment horizontal="right"/>
    </xf>
    <xf numFmtId="0" fontId="13" fillId="0" borderId="0" xfId="0" applyFont="1"/>
    <xf numFmtId="166" fontId="8" fillId="3" borderId="1" xfId="2" applyNumberFormat="1" applyFont="1" applyFill="1" applyBorder="1" applyAlignment="1">
      <alignment horizontal="center"/>
    </xf>
    <xf numFmtId="166" fontId="10" fillId="3" borderId="1" xfId="2" applyNumberFormat="1" applyFont="1" applyFill="1" applyBorder="1" applyAlignment="1">
      <alignment horizontal="center"/>
    </xf>
    <xf numFmtId="3" fontId="3" fillId="3" borderId="29" xfId="3" applyNumberFormat="1" applyFont="1" applyFill="1" applyBorder="1" applyAlignment="1">
      <alignment horizontal="center" vertical="top"/>
    </xf>
    <xf numFmtId="0" fontId="0" fillId="0" borderId="0" xfId="0"/>
    <xf numFmtId="0" fontId="18" fillId="0" borderId="0" xfId="0" applyFont="1"/>
    <xf numFmtId="165" fontId="17" fillId="2" borderId="18" xfId="105" applyNumberFormat="1" applyFont="1" applyFill="1" applyBorder="1" applyAlignment="1"/>
    <xf numFmtId="165" fontId="17" fillId="2" borderId="19" xfId="105" applyNumberFormat="1" applyFont="1" applyFill="1" applyBorder="1" applyAlignment="1"/>
    <xf numFmtId="0" fontId="0" fillId="2" borderId="0" xfId="0" applyFill="1" applyBorder="1"/>
    <xf numFmtId="0" fontId="15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 applyAlignment="1"/>
    <xf numFmtId="0" fontId="5" fillId="3" borderId="5" xfId="106" applyFont="1" applyFill="1" applyBorder="1" applyAlignment="1">
      <alignment horizontal="center" vertical="center" wrapText="1"/>
    </xf>
    <xf numFmtId="0" fontId="5" fillId="3" borderId="5" xfId="106" applyFont="1" applyFill="1" applyBorder="1" applyAlignment="1">
      <alignment horizontal="center" wrapText="1"/>
    </xf>
    <xf numFmtId="0" fontId="5" fillId="3" borderId="5" xfId="106" applyFont="1" applyFill="1" applyBorder="1" applyAlignment="1">
      <alignment wrapText="1"/>
    </xf>
    <xf numFmtId="0" fontId="5" fillId="3" borderId="6" xfId="106" applyFont="1" applyFill="1" applyBorder="1" applyAlignment="1">
      <alignment horizontal="center" wrapText="1"/>
    </xf>
    <xf numFmtId="0" fontId="5" fillId="4" borderId="18" xfId="106" applyFont="1" applyFill="1" applyBorder="1" applyAlignment="1">
      <alignment horizontal="left" vertical="top" wrapText="1"/>
    </xf>
    <xf numFmtId="0" fontId="5" fillId="3" borderId="6" xfId="106" applyFont="1" applyFill="1" applyBorder="1" applyAlignment="1">
      <alignment wrapText="1"/>
    </xf>
    <xf numFmtId="0" fontId="22" fillId="0" borderId="0" xfId="0" applyFont="1"/>
    <xf numFmtId="0" fontId="3" fillId="3" borderId="19" xfId="3" applyFont="1" applyFill="1" applyBorder="1" applyAlignment="1">
      <alignment horizontal="left" vertical="top" wrapText="1"/>
    </xf>
    <xf numFmtId="0" fontId="10" fillId="3" borderId="15" xfId="3" applyFont="1" applyFill="1" applyBorder="1" applyAlignment="1">
      <alignment horizontal="center" wrapText="1"/>
    </xf>
    <xf numFmtId="0" fontId="15" fillId="3" borderId="16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wrapText="1"/>
    </xf>
    <xf numFmtId="164" fontId="0" fillId="3" borderId="20" xfId="0" applyNumberFormat="1" applyFill="1" applyBorder="1" applyAlignment="1">
      <alignment horizontal="center"/>
    </xf>
    <xf numFmtId="0" fontId="5" fillId="3" borderId="5" xfId="106" applyFont="1" applyFill="1" applyBorder="1" applyAlignment="1">
      <alignment horizontal="center" vertical="center" wrapText="1"/>
    </xf>
    <xf numFmtId="0" fontId="5" fillId="3" borderId="16" xfId="106" applyFont="1" applyFill="1" applyBorder="1" applyAlignment="1">
      <alignment horizontal="center" vertical="center" wrapText="1"/>
    </xf>
    <xf numFmtId="0" fontId="5" fillId="3" borderId="16" xfId="106" applyFont="1" applyFill="1" applyBorder="1" applyAlignment="1">
      <alignment horizontal="center" vertical="center"/>
    </xf>
    <xf numFmtId="0" fontId="16" fillId="0" borderId="0" xfId="0" applyFont="1" applyAlignment="1"/>
    <xf numFmtId="171" fontId="5" fillId="5" borderId="5" xfId="112" applyNumberFormat="1" applyFont="1" applyFill="1" applyBorder="1" applyAlignment="1">
      <alignment horizontal="right" vertical="center"/>
    </xf>
    <xf numFmtId="172" fontId="5" fillId="5" borderId="5" xfId="106" applyNumberFormat="1" applyFont="1" applyFill="1" applyBorder="1" applyAlignment="1">
      <alignment horizontal="center" vertical="center"/>
    </xf>
    <xf numFmtId="164" fontId="20" fillId="5" borderId="5" xfId="106" applyNumberFormat="1" applyFont="1" applyFill="1" applyBorder="1" applyAlignment="1">
      <alignment horizontal="center" vertical="center"/>
    </xf>
    <xf numFmtId="3" fontId="20" fillId="5" borderId="5" xfId="106" applyNumberFormat="1" applyFont="1" applyFill="1" applyBorder="1" applyAlignment="1">
      <alignment horizontal="center" vertical="center"/>
    </xf>
    <xf numFmtId="164" fontId="20" fillId="5" borderId="6" xfId="106" applyNumberFormat="1" applyFont="1" applyFill="1" applyBorder="1" applyAlignment="1">
      <alignment horizontal="center" vertical="center"/>
    </xf>
    <xf numFmtId="173" fontId="6" fillId="5" borderId="5" xfId="112" applyNumberFormat="1" applyFont="1" applyFill="1" applyBorder="1" applyAlignment="1">
      <alignment horizontal="right" vertical="center"/>
    </xf>
    <xf numFmtId="168" fontId="1" fillId="5" borderId="5" xfId="105" applyNumberFormat="1" applyFont="1" applyFill="1" applyBorder="1" applyAlignment="1">
      <alignment horizontal="right"/>
    </xf>
    <xf numFmtId="172" fontId="6" fillId="5" borderId="5" xfId="106" applyNumberFormat="1" applyFont="1" applyFill="1" applyBorder="1" applyAlignment="1">
      <alignment horizontal="center" vertical="center"/>
    </xf>
    <xf numFmtId="171" fontId="6" fillId="5" borderId="5" xfId="112" applyNumberFormat="1" applyFont="1" applyFill="1" applyBorder="1" applyAlignment="1">
      <alignment horizontal="right" vertical="center"/>
    </xf>
    <xf numFmtId="164" fontId="7" fillId="5" borderId="5" xfId="106" applyNumberFormat="1" applyFont="1" applyFill="1" applyBorder="1" applyAlignment="1">
      <alignment horizontal="center" vertical="center"/>
    </xf>
    <xf numFmtId="3" fontId="7" fillId="5" borderId="5" xfId="106" applyNumberFormat="1" applyFont="1" applyFill="1" applyBorder="1" applyAlignment="1">
      <alignment horizontal="center" vertical="center"/>
    </xf>
    <xf numFmtId="164" fontId="7" fillId="5" borderId="6" xfId="106" applyNumberFormat="1" applyFont="1" applyFill="1" applyBorder="1" applyAlignment="1">
      <alignment horizontal="center" vertical="center"/>
    </xf>
    <xf numFmtId="173" fontId="6" fillId="5" borderId="20" xfId="112" applyNumberFormat="1" applyFont="1" applyFill="1" applyBorder="1" applyAlignment="1">
      <alignment horizontal="right" vertical="center"/>
    </xf>
    <xf numFmtId="168" fontId="1" fillId="5" borderId="20" xfId="105" applyNumberFormat="1" applyFont="1" applyFill="1" applyBorder="1" applyAlignment="1">
      <alignment horizontal="right"/>
    </xf>
    <xf numFmtId="172" fontId="6" fillId="5" borderId="20" xfId="106" applyNumberFormat="1" applyFont="1" applyFill="1" applyBorder="1" applyAlignment="1">
      <alignment horizontal="center" vertical="center"/>
    </xf>
    <xf numFmtId="171" fontId="6" fillId="5" borderId="20" xfId="112" applyNumberFormat="1" applyFont="1" applyFill="1" applyBorder="1" applyAlignment="1">
      <alignment horizontal="right" vertical="center"/>
    </xf>
    <xf numFmtId="164" fontId="7" fillId="5" borderId="20" xfId="106" applyNumberFormat="1" applyFont="1" applyFill="1" applyBorder="1" applyAlignment="1">
      <alignment horizontal="center" vertical="center"/>
    </xf>
    <xf numFmtId="3" fontId="7" fillId="5" borderId="20" xfId="106" applyNumberFormat="1" applyFont="1" applyFill="1" applyBorder="1" applyAlignment="1">
      <alignment horizontal="center" vertical="center"/>
    </xf>
    <xf numFmtId="164" fontId="7" fillId="5" borderId="21" xfId="106" applyNumberFormat="1" applyFont="1" applyFill="1" applyBorder="1" applyAlignment="1">
      <alignment horizontal="center" vertical="center"/>
    </xf>
    <xf numFmtId="0" fontId="0" fillId="5" borderId="5" xfId="0" applyFill="1" applyBorder="1"/>
    <xf numFmtId="164" fontId="0" fillId="5" borderId="5" xfId="0" applyNumberFormat="1" applyFill="1" applyBorder="1"/>
    <xf numFmtId="164" fontId="0" fillId="5" borderId="6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19" fillId="3" borderId="15" xfId="106" applyFont="1" applyFill="1" applyBorder="1" applyAlignment="1">
      <alignment vertical="center" wrapText="1"/>
    </xf>
    <xf numFmtId="0" fontId="0" fillId="5" borderId="6" xfId="0" applyFill="1" applyBorder="1"/>
    <xf numFmtId="0" fontId="0" fillId="5" borderId="21" xfId="0" applyFill="1" applyBorder="1"/>
    <xf numFmtId="0" fontId="5" fillId="3" borderId="17" xfId="106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4" fontId="3" fillId="3" borderId="1" xfId="3" applyNumberFormat="1" applyFont="1" applyFill="1" applyBorder="1" applyAlignment="1">
      <alignment horizontal="center" vertical="center" wrapText="1"/>
    </xf>
    <xf numFmtId="0" fontId="3" fillId="3" borderId="27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165" fontId="9" fillId="6" borderId="12" xfId="4" applyNumberFormat="1" applyFont="1" applyFill="1" applyBorder="1" applyAlignment="1">
      <alignment horizontal="left"/>
    </xf>
    <xf numFmtId="3" fontId="6" fillId="6" borderId="3" xfId="3" applyNumberFormat="1" applyFont="1" applyFill="1" applyBorder="1" applyAlignment="1">
      <alignment horizontal="right" vertical="top"/>
    </xf>
    <xf numFmtId="168" fontId="7" fillId="6" borderId="16" xfId="102" applyNumberFormat="1" applyFont="1" applyFill="1" applyBorder="1" applyAlignment="1">
      <alignment horizontal="right"/>
    </xf>
    <xf numFmtId="3" fontId="3" fillId="6" borderId="3" xfId="3" applyNumberFormat="1" applyFont="1" applyFill="1" applyBorder="1" applyAlignment="1">
      <alignment horizontal="right" vertical="top"/>
    </xf>
    <xf numFmtId="167" fontId="7" fillId="6" borderId="3" xfId="2" applyNumberFormat="1" applyFont="1" applyFill="1" applyBorder="1" applyAlignment="1">
      <alignment horizontal="center"/>
    </xf>
    <xf numFmtId="167" fontId="9" fillId="6" borderId="3" xfId="2" applyNumberFormat="1" applyFont="1" applyFill="1" applyBorder="1" applyAlignment="1">
      <alignment horizontal="center"/>
    </xf>
    <xf numFmtId="3" fontId="9" fillId="6" borderId="17" xfId="0" applyNumberFormat="1" applyFont="1" applyFill="1" applyBorder="1" applyAlignment="1">
      <alignment horizontal="right"/>
    </xf>
    <xf numFmtId="164" fontId="9" fillId="6" borderId="4" xfId="2" applyNumberFormat="1" applyFont="1" applyFill="1" applyBorder="1"/>
    <xf numFmtId="165" fontId="9" fillId="6" borderId="13" xfId="4" applyNumberFormat="1" applyFont="1" applyFill="1" applyBorder="1" applyAlignment="1"/>
    <xf numFmtId="3" fontId="6" fillId="6" borderId="5" xfId="3" applyNumberFormat="1" applyFont="1" applyFill="1" applyBorder="1" applyAlignment="1">
      <alignment horizontal="right" vertical="top"/>
    </xf>
    <xf numFmtId="168" fontId="7" fillId="6" borderId="5" xfId="102" applyNumberFormat="1" applyFont="1" applyFill="1" applyBorder="1" applyAlignment="1">
      <alignment horizontal="right"/>
    </xf>
    <xf numFmtId="167" fontId="7" fillId="6" borderId="5" xfId="2" applyNumberFormat="1" applyFont="1" applyFill="1" applyBorder="1" applyAlignment="1">
      <alignment horizontal="center"/>
    </xf>
    <xf numFmtId="167" fontId="9" fillId="6" borderId="5" xfId="2" applyNumberFormat="1" applyFont="1" applyFill="1" applyBorder="1" applyAlignment="1">
      <alignment horizontal="center"/>
    </xf>
    <xf numFmtId="3" fontId="9" fillId="6" borderId="6" xfId="0" applyNumberFormat="1" applyFont="1" applyFill="1" applyBorder="1" applyAlignment="1">
      <alignment horizontal="right"/>
    </xf>
    <xf numFmtId="164" fontId="9" fillId="6" borderId="7" xfId="2" applyNumberFormat="1" applyFont="1" applyFill="1" applyBorder="1"/>
    <xf numFmtId="165" fontId="9" fillId="6" borderId="14" xfId="4" applyNumberFormat="1" applyFont="1" applyFill="1" applyBorder="1" applyAlignment="1"/>
    <xf numFmtId="168" fontId="7" fillId="6" borderId="20" xfId="102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/>
    </xf>
    <xf numFmtId="164" fontId="9" fillId="6" borderId="8" xfId="2" applyNumberFormat="1" applyFont="1" applyFill="1" applyBorder="1"/>
    <xf numFmtId="165" fontId="9" fillId="6" borderId="15" xfId="4" applyNumberFormat="1" applyFont="1" applyFill="1" applyBorder="1" applyAlignment="1">
      <alignment horizontal="left"/>
    </xf>
    <xf numFmtId="166" fontId="6" fillId="6" borderId="3" xfId="2" applyNumberFormat="1" applyFont="1" applyFill="1" applyBorder="1" applyAlignment="1">
      <alignment horizontal="center" vertical="top"/>
    </xf>
    <xf numFmtId="3" fontId="9" fillId="6" borderId="23" xfId="0" applyNumberFormat="1" applyFont="1" applyFill="1" applyBorder="1" applyAlignment="1">
      <alignment horizontal="right"/>
    </xf>
    <xf numFmtId="165" fontId="9" fillId="6" borderId="18" xfId="4" applyNumberFormat="1" applyFont="1" applyFill="1" applyBorder="1" applyAlignment="1"/>
    <xf numFmtId="166" fontId="6" fillId="6" borderId="5" xfId="2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right"/>
    </xf>
    <xf numFmtId="165" fontId="9" fillId="6" borderId="19" xfId="4" applyNumberFormat="1" applyFont="1" applyFill="1" applyBorder="1" applyAlignment="1"/>
    <xf numFmtId="3" fontId="9" fillId="6" borderId="28" xfId="0" applyNumberFormat="1" applyFont="1" applyFill="1" applyBorder="1" applyAlignment="1">
      <alignment horizontal="right"/>
    </xf>
    <xf numFmtId="168" fontId="6" fillId="6" borderId="3" xfId="1" applyNumberFormat="1" applyFont="1" applyFill="1" applyBorder="1" applyAlignment="1">
      <alignment horizontal="right" vertical="top"/>
    </xf>
    <xf numFmtId="167" fontId="7" fillId="6" borderId="3" xfId="2" applyNumberFormat="1" applyFont="1" applyFill="1" applyBorder="1" applyAlignment="1">
      <alignment horizontal="right"/>
    </xf>
    <xf numFmtId="167" fontId="9" fillId="6" borderId="3" xfId="2" applyNumberFormat="1" applyFont="1" applyFill="1" applyBorder="1" applyAlignment="1">
      <alignment horizontal="right"/>
    </xf>
    <xf numFmtId="3" fontId="9" fillId="6" borderId="24" xfId="0" applyNumberFormat="1" applyFont="1" applyFill="1" applyBorder="1" applyAlignment="1">
      <alignment horizontal="right"/>
    </xf>
    <xf numFmtId="43" fontId="9" fillId="6" borderId="4" xfId="1" applyFont="1" applyFill="1" applyBorder="1"/>
    <xf numFmtId="167" fontId="6" fillId="6" borderId="5" xfId="2" applyNumberFormat="1" applyFont="1" applyFill="1" applyBorder="1" applyAlignment="1">
      <alignment horizontal="right" vertical="top"/>
    </xf>
    <xf numFmtId="167" fontId="7" fillId="6" borderId="5" xfId="2" applyNumberFormat="1" applyFont="1" applyFill="1" applyBorder="1" applyAlignment="1">
      <alignment horizontal="right"/>
    </xf>
    <xf numFmtId="167" fontId="9" fillId="6" borderId="5" xfId="2" applyNumberFormat="1" applyFont="1" applyFill="1" applyBorder="1" applyAlignment="1">
      <alignment horizontal="right"/>
    </xf>
    <xf numFmtId="3" fontId="9" fillId="6" borderId="25" xfId="0" applyNumberFormat="1" applyFont="1" applyFill="1" applyBorder="1" applyAlignment="1">
      <alignment horizontal="right"/>
    </xf>
    <xf numFmtId="43" fontId="9" fillId="6" borderId="7" xfId="1" applyFont="1" applyFill="1" applyBorder="1"/>
    <xf numFmtId="3" fontId="9" fillId="6" borderId="26" xfId="0" applyNumberFormat="1" applyFont="1" applyFill="1" applyBorder="1" applyAlignment="1">
      <alignment horizontal="right"/>
    </xf>
    <xf numFmtId="43" fontId="9" fillId="6" borderId="8" xfId="1" applyFont="1" applyFill="1" applyBorder="1"/>
    <xf numFmtId="165" fontId="9" fillId="6" borderId="15" xfId="4" applyNumberFormat="1" applyFont="1" applyFill="1" applyBorder="1" applyAlignment="1"/>
    <xf numFmtId="3" fontId="9" fillId="6" borderId="16" xfId="0" applyNumberFormat="1" applyFont="1" applyFill="1" applyBorder="1" applyAlignment="1">
      <alignment horizontal="right"/>
    </xf>
    <xf numFmtId="43" fontId="9" fillId="6" borderId="17" xfId="1" applyFont="1" applyFill="1" applyBorder="1"/>
    <xf numFmtId="3" fontId="9" fillId="6" borderId="5" xfId="0" applyNumberFormat="1" applyFont="1" applyFill="1" applyBorder="1" applyAlignment="1">
      <alignment horizontal="right"/>
    </xf>
    <xf numFmtId="43" fontId="9" fillId="6" borderId="6" xfId="1" applyFont="1" applyFill="1" applyBorder="1"/>
    <xf numFmtId="3" fontId="9" fillId="6" borderId="20" xfId="0" applyNumberFormat="1" applyFont="1" applyFill="1" applyBorder="1" applyAlignment="1">
      <alignment horizontal="right"/>
    </xf>
    <xf numFmtId="43" fontId="9" fillId="6" borderId="21" xfId="1" applyFont="1" applyFill="1" applyBorder="1"/>
    <xf numFmtId="165" fontId="9" fillId="6" borderId="18" xfId="4" applyNumberFormat="1" applyFont="1" applyFill="1" applyBorder="1" applyAlignment="1">
      <alignment horizontal="left"/>
    </xf>
    <xf numFmtId="164" fontId="0" fillId="6" borderId="5" xfId="0" applyNumberFormat="1" applyFill="1" applyBorder="1" applyAlignment="1">
      <alignment horizontal="center"/>
    </xf>
    <xf numFmtId="0" fontId="15" fillId="3" borderId="17" xfId="0" applyFont="1" applyFill="1" applyBorder="1" applyAlignment="1">
      <alignment horizontal="center" wrapText="1"/>
    </xf>
    <xf numFmtId="164" fontId="0" fillId="6" borderId="6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5" fillId="2" borderId="11" xfId="3" applyFont="1" applyFill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5" fillId="2" borderId="10" xfId="3" applyFont="1" applyFill="1" applyBorder="1" applyAlignment="1">
      <alignment horizontal="left" wrapText="1"/>
    </xf>
    <xf numFmtId="0" fontId="16" fillId="0" borderId="30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3" borderId="5" xfId="106" applyFont="1" applyFill="1" applyBorder="1" applyAlignment="1">
      <alignment horizontal="center" vertical="center" wrapText="1"/>
    </xf>
    <xf numFmtId="0" fontId="5" fillId="3" borderId="6" xfId="106" applyFont="1" applyFill="1" applyBorder="1" applyAlignment="1">
      <alignment horizontal="center" vertical="center" wrapText="1"/>
    </xf>
    <xf numFmtId="0" fontId="19" fillId="3" borderId="15" xfId="106" applyFont="1" applyFill="1" applyBorder="1" applyAlignment="1">
      <alignment horizontal="center" vertical="center" wrapText="1"/>
    </xf>
    <xf numFmtId="0" fontId="19" fillId="3" borderId="18" xfId="106" applyFont="1" applyFill="1" applyBorder="1" applyAlignment="1">
      <alignment horizontal="center" vertical="center" wrapText="1"/>
    </xf>
    <xf numFmtId="0" fontId="5" fillId="3" borderId="16" xfId="106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5" fillId="3" borderId="5" xfId="106" applyFont="1" applyFill="1" applyBorder="1" applyAlignment="1">
      <alignment horizontal="center" vertical="center"/>
    </xf>
    <xf numFmtId="0" fontId="5" fillId="3" borderId="5" xfId="106" applyFont="1" applyFill="1" applyBorder="1" applyAlignment="1">
      <alignment horizontal="center" wrapText="1"/>
    </xf>
    <xf numFmtId="0" fontId="5" fillId="2" borderId="0" xfId="106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113">
    <cellStyle name="Euro" xfId="7"/>
    <cellStyle name="Euro 10" xfId="17"/>
    <cellStyle name="Euro 11" xfId="18"/>
    <cellStyle name="Euro 12" xfId="19"/>
    <cellStyle name="Euro 13" xfId="20"/>
    <cellStyle name="Euro 14" xfId="21"/>
    <cellStyle name="Euro 15" xfId="22"/>
    <cellStyle name="Euro 16" xfId="23"/>
    <cellStyle name="Euro 2" xfId="24"/>
    <cellStyle name="Euro 3" xfId="25"/>
    <cellStyle name="Euro 4" xfId="26"/>
    <cellStyle name="Euro 5" xfId="27"/>
    <cellStyle name="Euro 6" xfId="28"/>
    <cellStyle name="Euro 7" xfId="29"/>
    <cellStyle name="Euro 8" xfId="30"/>
    <cellStyle name="Euro 9" xfId="31"/>
    <cellStyle name="Millares" xfId="1" builtinId="3"/>
    <cellStyle name="Millares [0] 2" xfId="33"/>
    <cellStyle name="Millares 10" xfId="4"/>
    <cellStyle name="Millares 10 2" xfId="34"/>
    <cellStyle name="Millares 10 3" xfId="105"/>
    <cellStyle name="Millares 11" xfId="32"/>
    <cellStyle name="Millares 12" xfId="101"/>
    <cellStyle name="Millares 13" xfId="103"/>
    <cellStyle name="Millares 14" xfId="102"/>
    <cellStyle name="Millares 15" xfId="104"/>
    <cellStyle name="Millares 16" xfId="112"/>
    <cellStyle name="Millares 2" xfId="5"/>
    <cellStyle name="Millares 2 10" xfId="35"/>
    <cellStyle name="Millares 2 11" xfId="36"/>
    <cellStyle name="Millares 2 12" xfId="37"/>
    <cellStyle name="Millares 2 13" xfId="38"/>
    <cellStyle name="Millares 2 14" xfId="39"/>
    <cellStyle name="Millares 2 15" xfId="40"/>
    <cellStyle name="Millares 2 16" xfId="41"/>
    <cellStyle name="Millares 2 2" xfId="8"/>
    <cellStyle name="Millares 2 2 2" xfId="42"/>
    <cellStyle name="Millares 2 2 3" xfId="107"/>
    <cellStyle name="Millares 2 3" xfId="43"/>
    <cellStyle name="Millares 2 4" xfId="44"/>
    <cellStyle name="Millares 2 5" xfId="45"/>
    <cellStyle name="Millares 2 6" xfId="46"/>
    <cellStyle name="Millares 2 7" xfId="47"/>
    <cellStyle name="Millares 2 8" xfId="48"/>
    <cellStyle name="Millares 2 9" xfId="49"/>
    <cellStyle name="Millares 3" xfId="50"/>
    <cellStyle name="Millares 3 10" xfId="51"/>
    <cellStyle name="Millares 3 11" xfId="52"/>
    <cellStyle name="Millares 3 12" xfId="53"/>
    <cellStyle name="Millares 3 13" xfId="54"/>
    <cellStyle name="Millares 3 14" xfId="55"/>
    <cellStyle name="Millares 3 15" xfId="56"/>
    <cellStyle name="Millares 3 16" xfId="57"/>
    <cellStyle name="Millares 3 2" xfId="58"/>
    <cellStyle name="Millares 3 3" xfId="59"/>
    <cellStyle name="Millares 3 4" xfId="60"/>
    <cellStyle name="Millares 3 5" xfId="61"/>
    <cellStyle name="Millares 3 6" xfId="62"/>
    <cellStyle name="Millares 3 7" xfId="63"/>
    <cellStyle name="Millares 3 8" xfId="64"/>
    <cellStyle name="Millares 3 9" xfId="65"/>
    <cellStyle name="Millares 4" xfId="9"/>
    <cellStyle name="Millares 4 10" xfId="66"/>
    <cellStyle name="Millares 4 11" xfId="67"/>
    <cellStyle name="Millares 4 12" xfId="68"/>
    <cellStyle name="Millares 4 13" xfId="69"/>
    <cellStyle name="Millares 4 14" xfId="70"/>
    <cellStyle name="Millares 4 15" xfId="71"/>
    <cellStyle name="Millares 4 16" xfId="72"/>
    <cellStyle name="Millares 4 17" xfId="108"/>
    <cellStyle name="Millares 4 2" xfId="73"/>
    <cellStyle name="Millares 4 3" xfId="74"/>
    <cellStyle name="Millares 4 4" xfId="75"/>
    <cellStyle name="Millares 4 5" xfId="76"/>
    <cellStyle name="Millares 4 6" xfId="77"/>
    <cellStyle name="Millares 4 7" xfId="78"/>
    <cellStyle name="Millares 4 8" xfId="79"/>
    <cellStyle name="Millares 4 9" xfId="80"/>
    <cellStyle name="Millares 5" xfId="10"/>
    <cellStyle name="Millares 5 2" xfId="81"/>
    <cellStyle name="Millares 5 3" xfId="109"/>
    <cellStyle name="Millares 6" xfId="82"/>
    <cellStyle name="Millares 7" xfId="11"/>
    <cellStyle name="Millares 7 2" xfId="83"/>
    <cellStyle name="Millares 7 3" xfId="110"/>
    <cellStyle name="Millares 8" xfId="12"/>
    <cellStyle name="Millares 8 2" xfId="111"/>
    <cellStyle name="Millares 9" xfId="84"/>
    <cellStyle name="Normal" xfId="0" builtinId="0"/>
    <cellStyle name="Normal 2" xfId="13"/>
    <cellStyle name="Normal 2 10" xfId="85"/>
    <cellStyle name="Normal 2 11" xfId="86"/>
    <cellStyle name="Normal 2 12" xfId="87"/>
    <cellStyle name="Normal 2 13" xfId="88"/>
    <cellStyle name="Normal 2 14" xfId="89"/>
    <cellStyle name="Normal 2 15" xfId="90"/>
    <cellStyle name="Normal 2 16" xfId="91"/>
    <cellStyle name="Normal 2 2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3" xfId="14"/>
    <cellStyle name="Normal 3 2" xfId="100"/>
    <cellStyle name="Normal 4" xfId="6"/>
    <cellStyle name="Normal 7" xfId="15"/>
    <cellStyle name="Normal_Hoja2" xfId="106"/>
    <cellStyle name="Normal_resumen" xfId="3"/>
    <cellStyle name="Porcentaje" xfId="2" builtinId="5"/>
    <cellStyle name="style1645816145860" xfId="16"/>
  </cellStyles>
  <dxfs count="0"/>
  <tableStyles count="0" defaultTableStyle="TableStyleMedium2" defaultPivotStyle="PivotStyleLight16"/>
  <colors>
    <mruColors>
      <color rgb="FFF2D1BC"/>
      <color rgb="FFFEE2E8"/>
      <color rgb="FFFFFF66"/>
      <color rgb="FFFF6600"/>
      <color rgb="FF7EE8B0"/>
      <color rgb="FFE3F0E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chemeClr val="tx1"/>
                </a:solidFill>
              </a:rPr>
              <a:t>Tasas</a:t>
            </a:r>
            <a:r>
              <a:rPr lang="es-HN" b="1" baseline="0">
                <a:solidFill>
                  <a:schemeClr val="tx1"/>
                </a:solidFill>
              </a:rPr>
              <a:t> 2021</a:t>
            </a:r>
            <a:endParaRPr lang="es-HN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2">
              <a:lumMod val="75000"/>
            </a:schemeClr>
          </a:solidFill>
        </a:ln>
        <a:effectLst/>
        <a:sp3d>
          <a:contourClr>
            <a:schemeClr val="accent2">
              <a:lumMod val="75000"/>
            </a:schemeClr>
          </a:contourClr>
        </a:sp3d>
      </c:spPr>
    </c:sideWall>
    <c:backWall>
      <c:thickness val="0"/>
      <c:spPr>
        <a:noFill/>
        <a:ln>
          <a:solidFill>
            <a:schemeClr val="accent2">
              <a:lumMod val="75000"/>
            </a:schemeClr>
          </a:solidFill>
        </a:ln>
        <a:effectLst/>
        <a:sp3d>
          <a:contourClr>
            <a:schemeClr val="accent2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6.6408686093725466E-2"/>
          <c:y val="0.17171296296296296"/>
          <c:w val="0.91269862634692034"/>
          <c:h val="0.633502843394575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'Grafico 2021-2022'!$C$7</c:f>
              <c:strCache>
                <c:ptCount val="1"/>
                <c:pt idx="0">
                  <c:v>TDA </c:v>
                </c:pt>
              </c:strCache>
            </c:strRef>
          </c:tx>
          <c:spPr>
            <a:solidFill>
              <a:srgbClr val="7EE8B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2021-2022'!$B$8:$B$13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2021-2022'!$C$8:$C$13</c:f>
              <c:numCache>
                <c:formatCode>0.0</c:formatCode>
                <c:ptCount val="6"/>
                <c:pt idx="0">
                  <c:v>9.7867056488591739</c:v>
                </c:pt>
                <c:pt idx="1">
                  <c:v>10.09086561453841</c:v>
                </c:pt>
                <c:pt idx="2">
                  <c:v>9.4746716697935476</c:v>
                </c:pt>
                <c:pt idx="3">
                  <c:v>9.7462284310904188</c:v>
                </c:pt>
                <c:pt idx="4">
                  <c:v>6.6126855600543433</c:v>
                </c:pt>
                <c:pt idx="5">
                  <c:v>8.5688584922901087E-2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9-4796-832B-AB345F5D916B}"/>
            </c:ext>
          </c:extLst>
        </c:ser>
        <c:ser>
          <c:idx val="1"/>
          <c:order val="1"/>
          <c:tx>
            <c:strRef>
              <c:f>'Grafico 2021-2022'!$D$7</c:f>
              <c:strCache>
                <c:ptCount val="1"/>
                <c:pt idx="0">
                  <c:v>Tasa de sub empleo visible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bg1"/>
              </a:solidFill>
            </a:ln>
            <a:effectLst/>
            <a:sp3d>
              <a:contourClr>
                <a:schemeClr val="bg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2021-2022'!$B$8:$B$13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2021-2022'!$D$8:$D$13</c:f>
              <c:numCache>
                <c:formatCode>0.0</c:formatCode>
                <c:ptCount val="6"/>
                <c:pt idx="0">
                  <c:v>35.714381097189403</c:v>
                </c:pt>
                <c:pt idx="1">
                  <c:v>33.989361702126928</c:v>
                </c:pt>
                <c:pt idx="2">
                  <c:v>33.471502590673509</c:v>
                </c:pt>
                <c:pt idx="3">
                  <c:v>36.726281934713398</c:v>
                </c:pt>
                <c:pt idx="4">
                  <c:v>49.826589595379083</c:v>
                </c:pt>
                <c:pt idx="5">
                  <c:v>0.41244975937385064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9-4796-832B-AB345F5D916B}"/>
            </c:ext>
          </c:extLst>
        </c:ser>
        <c:ser>
          <c:idx val="2"/>
          <c:order val="2"/>
          <c:tx>
            <c:strRef>
              <c:f>'Grafico 2021-2022'!$E$7</c:f>
              <c:strCache>
                <c:ptCount val="1"/>
                <c:pt idx="0">
                  <c:v>Tasa de subempleo invisible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2021-2022'!$B$8:$B$13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2021-2022'!$E$8:$E$13</c:f>
              <c:numCache>
                <c:formatCode>0.0</c:formatCode>
                <c:ptCount val="6"/>
                <c:pt idx="0">
                  <c:v>27.843419260986224</c:v>
                </c:pt>
                <c:pt idx="1">
                  <c:v>25.957446808509854</c:v>
                </c:pt>
                <c:pt idx="2">
                  <c:v>26.839378238341894</c:v>
                </c:pt>
                <c:pt idx="3">
                  <c:v>28.666226722958083</c:v>
                </c:pt>
                <c:pt idx="4">
                  <c:v>25.491329479770013</c:v>
                </c:pt>
                <c:pt idx="5">
                  <c:v>0.26921631887355807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9-4796-832B-AB345F5D916B}"/>
            </c:ext>
          </c:extLst>
        </c:ser>
        <c:ser>
          <c:idx val="3"/>
          <c:order val="3"/>
          <c:tx>
            <c:strRef>
              <c:f>'Grafico 2021-2022'!$F$7</c:f>
              <c:strCache>
                <c:ptCount val="1"/>
                <c:pt idx="0">
                  <c:v>Tasa Problemas de Empleo</c:v>
                </c:pt>
              </c:strCache>
            </c:strRef>
          </c:tx>
          <c:spPr>
            <a:solidFill>
              <a:srgbClr val="F2D1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2021-2022'!$B$8:$B$13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2021-2022'!$F$8:$F$13</c:f>
              <c:numCache>
                <c:formatCode>0.0</c:formatCode>
                <c:ptCount val="6"/>
                <c:pt idx="0">
                  <c:v>73.344506007034795</c:v>
                </c:pt>
                <c:pt idx="1">
                  <c:v>70.037674125175187</c:v>
                </c:pt>
                <c:pt idx="2">
                  <c:v>69.785552498808954</c:v>
                </c:pt>
                <c:pt idx="3">
                  <c:v>75.1387370887619</c:v>
                </c:pt>
                <c:pt idx="4">
                  <c:v>81.930604635203437</c:v>
                </c:pt>
                <c:pt idx="5">
                  <c:v>0.76735466317030987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9-4796-832B-AB345F5D9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3858639"/>
        <c:axId val="1363856143"/>
        <c:axId val="0"/>
      </c:bar3DChart>
      <c:catAx>
        <c:axId val="136385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63856143"/>
        <c:crosses val="autoZero"/>
        <c:auto val="1"/>
        <c:lblAlgn val="ctr"/>
        <c:lblOffset val="100"/>
        <c:noMultiLvlLbl val="0"/>
      </c:catAx>
      <c:valAx>
        <c:axId val="136385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63858639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>
      <a:innerShdw blurRad="114300">
        <a:srgbClr val="FF6600"/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chemeClr val="tx1"/>
                </a:solidFill>
              </a:rPr>
              <a:t>Tasas</a:t>
            </a:r>
            <a:r>
              <a:rPr lang="es-HN" b="1" baseline="0">
                <a:solidFill>
                  <a:schemeClr val="tx1"/>
                </a:solidFill>
              </a:rPr>
              <a:t> 2022</a:t>
            </a:r>
            <a:endParaRPr lang="es-HN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'Grafico 2021-2022'!$C$18</c:f>
              <c:strCache>
                <c:ptCount val="1"/>
                <c:pt idx="0">
                  <c:v>TDA </c:v>
                </c:pt>
              </c:strCache>
            </c:strRef>
          </c:tx>
          <c:spPr>
            <a:solidFill>
              <a:srgbClr val="7EE8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2021-2022'!$B$19:$B$24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2021-2022'!$C$19:$C$24</c:f>
              <c:numCache>
                <c:formatCode>0.0</c:formatCode>
                <c:ptCount val="6"/>
                <c:pt idx="0">
                  <c:v>10.115355577294784</c:v>
                </c:pt>
                <c:pt idx="1">
                  <c:v>14.341354175372459</c:v>
                </c:pt>
                <c:pt idx="2">
                  <c:v>10.049644438481282</c:v>
                </c:pt>
                <c:pt idx="3">
                  <c:v>8.6383589842400017</c:v>
                </c:pt>
                <c:pt idx="4">
                  <c:v>7.1311547891795346</c:v>
                </c:pt>
                <c:pt idx="5">
                  <c:v>8.9411288969184377E-2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A-49B8-A56B-F84D280A3B40}"/>
            </c:ext>
          </c:extLst>
        </c:ser>
        <c:ser>
          <c:idx val="1"/>
          <c:order val="1"/>
          <c:tx>
            <c:strRef>
              <c:f>'Grafico 2021-2022'!$D$18</c:f>
              <c:strCache>
                <c:ptCount val="1"/>
                <c:pt idx="0">
                  <c:v>Tasa de sub empleo visible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2021-2022'!$B$19:$B$24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2021-2022'!$D$19:$D$24</c:f>
              <c:numCache>
                <c:formatCode>0.0</c:formatCode>
                <c:ptCount val="6"/>
                <c:pt idx="0">
                  <c:v>17</c:v>
                </c:pt>
                <c:pt idx="1">
                  <c:v>22.5</c:v>
                </c:pt>
                <c:pt idx="2">
                  <c:v>11.1</c:v>
                </c:pt>
                <c:pt idx="3">
                  <c:v>16.3</c:v>
                </c:pt>
                <c:pt idx="4">
                  <c:v>26.7</c:v>
                </c:pt>
                <c:pt idx="5">
                  <c:v>0.2089279796273181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A-49B8-A56B-F84D280A3B40}"/>
            </c:ext>
          </c:extLst>
        </c:ser>
        <c:ser>
          <c:idx val="2"/>
          <c:order val="2"/>
          <c:tx>
            <c:strRef>
              <c:f>'Grafico 2021-2022'!$E$18</c:f>
              <c:strCache>
                <c:ptCount val="1"/>
                <c:pt idx="0">
                  <c:v>Tasa de subempleo invisible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2021-2022'!$B$19:$B$24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2021-2022'!$E$19:$E$24</c:f>
              <c:numCache>
                <c:formatCode>0.0</c:formatCode>
                <c:ptCount val="6"/>
                <c:pt idx="0">
                  <c:v>39.1</c:v>
                </c:pt>
                <c:pt idx="1">
                  <c:v>30.5</c:v>
                </c:pt>
                <c:pt idx="2">
                  <c:v>36.5</c:v>
                </c:pt>
                <c:pt idx="3">
                  <c:v>42.4</c:v>
                </c:pt>
                <c:pt idx="4">
                  <c:v>33</c:v>
                </c:pt>
                <c:pt idx="5">
                  <c:v>0.36653609586223979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A-49B8-A56B-F84D280A3B40}"/>
            </c:ext>
          </c:extLst>
        </c:ser>
        <c:ser>
          <c:idx val="3"/>
          <c:order val="3"/>
          <c:tx>
            <c:strRef>
              <c:f>'Grafico 2021-2022'!$F$18</c:f>
              <c:strCache>
                <c:ptCount val="1"/>
                <c:pt idx="0">
                  <c:v>Tasa Problemas de Empleo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2021-2022'!$B$19:$B$24</c:f>
              <c:strCache>
                <c:ptCount val="6"/>
                <c:pt idx="0">
                  <c:v>Urbano</c:v>
                </c:pt>
                <c:pt idx="1">
                  <c:v>Distrito Central</c:v>
                </c:pt>
                <c:pt idx="2">
                  <c:v>San Pedro Sula</c:v>
                </c:pt>
                <c:pt idx="3">
                  <c:v>Resto urbano</c:v>
                </c:pt>
                <c:pt idx="4">
                  <c:v>Rural</c:v>
                </c:pt>
                <c:pt idx="5">
                  <c:v>Total</c:v>
                </c:pt>
              </c:strCache>
            </c:strRef>
          </c:cat>
          <c:val>
            <c:numRef>
              <c:f>'Grafico 2021-2022'!$F$19:$F$24</c:f>
              <c:numCache>
                <c:formatCode>0.0</c:formatCode>
                <c:ptCount val="6"/>
                <c:pt idx="0">
                  <c:v>66.215355577294787</c:v>
                </c:pt>
                <c:pt idx="1">
                  <c:v>67.341354175372459</c:v>
                </c:pt>
                <c:pt idx="2">
                  <c:v>57.649644438481282</c:v>
                </c:pt>
                <c:pt idx="3">
                  <c:v>67.338358984240003</c:v>
                </c:pt>
                <c:pt idx="4">
                  <c:v>66.831154789179536</c:v>
                </c:pt>
                <c:pt idx="5">
                  <c:v>0.66487536445874229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3A-49B8-A56B-F84D280A3B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63863215"/>
        <c:axId val="1363868623"/>
      </c:barChart>
      <c:catAx>
        <c:axId val="136386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63868623"/>
        <c:crosses val="autoZero"/>
        <c:auto val="1"/>
        <c:lblAlgn val="ctr"/>
        <c:lblOffset val="100"/>
        <c:noMultiLvlLbl val="0"/>
      </c:catAx>
      <c:valAx>
        <c:axId val="136386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63863215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6600"/>
      </a:solidFill>
      <a:round/>
    </a:ln>
    <a:effectLst>
      <a:innerShdw blurRad="114300">
        <a:schemeClr val="accent2">
          <a:lumMod val="75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chemeClr val="tx1"/>
                </a:solidFill>
              </a:rPr>
              <a:t>Porcentaje de los indicadores del Mercado Laboral Segun Dominio 2020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Fuerza de Trabajo'!$B$7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Trabajo'!$C$7:$H$7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 formatCode="0.0">
                  <c:v>27.260599705782802</c:v>
                </c:pt>
                <c:pt idx="4" formatCode="0.0">
                  <c:v>43.384092804476786</c:v>
                </c:pt>
                <c:pt idx="5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0-4003-82B5-71501D4EF7CC}"/>
            </c:ext>
          </c:extLst>
        </c:ser>
        <c:ser>
          <c:idx val="1"/>
          <c:order val="1"/>
          <c:tx>
            <c:strRef>
              <c:f>'GRAFICOS Fuerza de Trabajo'!$B$8</c:f>
              <c:strCache>
                <c:ptCount val="1"/>
                <c:pt idx="0">
                  <c:v> Urbano</c:v>
                </c:pt>
              </c:strCache>
            </c:strRef>
          </c:tx>
          <c:spPr>
            <a:solidFill>
              <a:srgbClr val="F2D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Trabajo'!$C$8:$H$8</c:f>
              <c:numCache>
                <c:formatCode>0.0</c:formatCode>
                <c:ptCount val="6"/>
                <c:pt idx="0">
                  <c:v>56.058951808937785</c:v>
                </c:pt>
                <c:pt idx="1">
                  <c:v>57.269524084665967</c:v>
                </c:pt>
                <c:pt idx="2">
                  <c:v>57.067910764490712</c:v>
                </c:pt>
                <c:pt idx="3">
                  <c:v>26.001712033612311</c:v>
                </c:pt>
                <c:pt idx="4">
                  <c:v>42.603772260431292</c:v>
                </c:pt>
                <c:pt idx="5" formatCode="General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0-4003-82B5-71501D4EF7CC}"/>
            </c:ext>
          </c:extLst>
        </c:ser>
        <c:ser>
          <c:idx val="2"/>
          <c:order val="2"/>
          <c:tx>
            <c:strRef>
              <c:f>'GRAFICOS Fuerza de Trabajo'!$B$9</c:f>
              <c:strCache>
                <c:ptCount val="1"/>
                <c:pt idx="0">
                  <c:v>Distrito Central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Trabajo'!$C$9:$H$9</c:f>
              <c:numCache>
                <c:formatCode>0.0</c:formatCode>
                <c:ptCount val="6"/>
                <c:pt idx="0">
                  <c:v>11.018720275760723</c:v>
                </c:pt>
                <c:pt idx="1">
                  <c:v>10.996646795932675</c:v>
                </c:pt>
                <c:pt idx="2">
                  <c:v>10.739902711793775</c:v>
                </c:pt>
                <c:pt idx="3">
                  <c:v>30.50021678355327</c:v>
                </c:pt>
                <c:pt idx="4">
                  <c:v>38.912049628307507</c:v>
                </c:pt>
                <c:pt idx="5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0-4003-82B5-71501D4EF7CC}"/>
            </c:ext>
          </c:extLst>
        </c:ser>
        <c:ser>
          <c:idx val="3"/>
          <c:order val="3"/>
          <c:tx>
            <c:strRef>
              <c:f>'GRAFICOS Fuerza de Trabajo'!$B$10</c:f>
              <c:strCache>
                <c:ptCount val="1"/>
                <c:pt idx="0">
                  <c:v>San Pedro Sula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173913043478277E-2"/>
                  <c:y val="1.4848143982002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B0-4003-82B5-71501D4EF7CC}"/>
                </c:ext>
              </c:extLst>
            </c:dLbl>
            <c:dLbl>
              <c:idx val="1"/>
              <c:layout>
                <c:manualLayout>
                  <c:x val="2.717391304347822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B0-4003-82B5-71501D4EF7CC}"/>
                </c:ext>
              </c:extLst>
            </c:dLbl>
            <c:dLbl>
              <c:idx val="2"/>
              <c:layout>
                <c:manualLayout>
                  <c:x val="2.1739130434782542E-2"/>
                  <c:y val="-3.88726919339171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9B0-4003-82B5-71501D4EF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Trabajo'!$C$10:$H$10</c:f>
              <c:numCache>
                <c:formatCode>0.0</c:formatCode>
                <c:ptCount val="6"/>
                <c:pt idx="0">
                  <c:v>7.536254116103434</c:v>
                </c:pt>
                <c:pt idx="1">
                  <c:v>7.423455529586108</c:v>
                </c:pt>
                <c:pt idx="2">
                  <c:v>7.3683548496506583</c:v>
                </c:pt>
                <c:pt idx="3">
                  <c:v>22.152757229349884</c:v>
                </c:pt>
                <c:pt idx="4">
                  <c:v>41.388987824425612</c:v>
                </c:pt>
                <c:pt idx="5" formatCode="General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0-4003-82B5-71501D4EF7CC}"/>
            </c:ext>
          </c:extLst>
        </c:ser>
        <c:ser>
          <c:idx val="4"/>
          <c:order val="4"/>
          <c:tx>
            <c:strRef>
              <c:f>'GRAFICOS Fuerza de Trabajo'!$B$11</c:f>
              <c:strCache>
                <c:ptCount val="1"/>
                <c:pt idx="0">
                  <c:v>Resto urbano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Trabajo'!$C$11:$H$11</c:f>
              <c:numCache>
                <c:formatCode>0.0</c:formatCode>
                <c:ptCount val="6"/>
                <c:pt idx="0">
                  <c:v>37.503977417073628</c:v>
                </c:pt>
                <c:pt idx="1">
                  <c:v>38.849421759147177</c:v>
                </c:pt>
                <c:pt idx="2">
                  <c:v>38.95965320304628</c:v>
                </c:pt>
                <c:pt idx="3">
                  <c:v>25.489565827873641</c:v>
                </c:pt>
                <c:pt idx="4">
                  <c:v>43.851209049587794</c:v>
                </c:pt>
                <c:pt idx="5" formatCode="General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0-4003-82B5-71501D4EF7CC}"/>
            </c:ext>
          </c:extLst>
        </c:ser>
        <c:ser>
          <c:idx val="5"/>
          <c:order val="5"/>
          <c:tx>
            <c:strRef>
              <c:f>'GRAFICOS Fuerza de Trabajo'!$B$12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Trabajo'!$C$6:$H$6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Trabajo'!$C$12:$H$12</c:f>
              <c:numCache>
                <c:formatCode>0.0</c:formatCode>
                <c:ptCount val="6"/>
                <c:pt idx="0">
                  <c:v>43.941048191062222</c:v>
                </c:pt>
                <c:pt idx="1">
                  <c:v>42.73047591533404</c:v>
                </c:pt>
                <c:pt idx="2">
                  <c:v>42.932089235509288</c:v>
                </c:pt>
                <c:pt idx="3">
                  <c:v>28.933988786473563</c:v>
                </c:pt>
                <c:pt idx="4">
                  <c:v>44.421341724067119</c:v>
                </c:pt>
                <c:pt idx="5" formatCode="General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B0-4003-82B5-71501D4EF7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5"/>
        <c:overlap val="100"/>
        <c:axId val="443035007"/>
        <c:axId val="443031263"/>
      </c:barChart>
      <c:catAx>
        <c:axId val="44303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43031263"/>
        <c:crosses val="autoZero"/>
        <c:auto val="1"/>
        <c:lblAlgn val="ctr"/>
        <c:lblOffset val="100"/>
        <c:noMultiLvlLbl val="0"/>
      </c:catAx>
      <c:valAx>
        <c:axId val="44303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4303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905740043364135E-2"/>
          <c:y val="0.91285666677365329"/>
          <c:w val="0.8807535946593632"/>
          <c:h val="6.4286183512915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60000"/>
          <a:lumOff val="40000"/>
        </a:schemeClr>
      </a:solidFill>
      <a:round/>
    </a:ln>
    <a:effectLst>
      <a:outerShdw blurRad="50800" dist="50800" dir="5400000" algn="ctr" rotWithShape="0">
        <a:schemeClr val="accent2">
          <a:lumMod val="75000"/>
        </a:schemeClr>
      </a:out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chemeClr val="tx1"/>
                </a:solidFill>
              </a:rPr>
              <a:t>Porcentaje de los Indicadores del Mercado Laboral Segun Dominio 2021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Fuerza de Trabajo'!$B$16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Trabajo'!$C$16:$H$16</c:f>
              <c:numCache>
                <c:formatCode>General</c:formatCode>
                <c:ptCount val="6"/>
                <c:pt idx="0">
                  <c:v>100.00000000000708</c:v>
                </c:pt>
                <c:pt idx="1">
                  <c:v>100.00000000000107</c:v>
                </c:pt>
                <c:pt idx="2">
                  <c:v>100.00000000000115</c:v>
                </c:pt>
                <c:pt idx="3" formatCode="0.0">
                  <c:v>41.244975937385064</c:v>
                </c:pt>
                <c:pt idx="4" formatCode="0.0">
                  <c:v>26.921631887355808</c:v>
                </c:pt>
                <c:pt idx="5" formatCode="0.0">
                  <c:v>16.399391208913517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5-4A42-A88D-91C922386F50}"/>
            </c:ext>
          </c:extLst>
        </c:ser>
        <c:ser>
          <c:idx val="1"/>
          <c:order val="1"/>
          <c:tx>
            <c:strRef>
              <c:f>'GRAFICOS Fuerza de Trabajo'!$B$17</c:f>
              <c:strCache>
                <c:ptCount val="1"/>
                <c:pt idx="0">
                  <c:v> Urbano</c:v>
                </c:pt>
              </c:strCache>
            </c:strRef>
          </c:tx>
          <c:spPr>
            <a:solidFill>
              <a:srgbClr val="F2D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Trabajo'!$C$17:$H$17</c:f>
              <c:numCache>
                <c:formatCode>0.0</c:formatCode>
                <c:ptCount val="6"/>
                <c:pt idx="0">
                  <c:v>57.326651632250147</c:v>
                </c:pt>
                <c:pt idx="1">
                  <c:v>61.630767213334749</c:v>
                </c:pt>
                <c:pt idx="2">
                  <c:v>60.809855942073163</c:v>
                </c:pt>
                <c:pt idx="3">
                  <c:v>35.714381097189452</c:v>
                </c:pt>
                <c:pt idx="4">
                  <c:v>27.843419260986231</c:v>
                </c:pt>
                <c:pt idx="5">
                  <c:v>9.7867056488591739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5-4A42-A88D-91C922386F50}"/>
            </c:ext>
          </c:extLst>
        </c:ser>
        <c:ser>
          <c:idx val="2"/>
          <c:order val="2"/>
          <c:tx>
            <c:strRef>
              <c:f>'GRAFICOS Fuerza de Trabajo'!$B$18</c:f>
              <c:strCache>
                <c:ptCount val="1"/>
                <c:pt idx="0">
                  <c:v>Distrito Central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Trabajo'!$C$18:$H$18</c:f>
              <c:numCache>
                <c:formatCode>0.0</c:formatCode>
                <c:ptCount val="6"/>
                <c:pt idx="0">
                  <c:v>12.676617729793465</c:v>
                </c:pt>
                <c:pt idx="1">
                  <c:v>13.439819731898634</c:v>
                </c:pt>
                <c:pt idx="2">
                  <c:v>13.216093974827716</c:v>
                </c:pt>
                <c:pt idx="3">
                  <c:v>33.989361702126928</c:v>
                </c:pt>
                <c:pt idx="4">
                  <c:v>25.957446808509854</c:v>
                </c:pt>
                <c:pt idx="5">
                  <c:v>10.09086561453841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5-4A42-A88D-91C922386F50}"/>
            </c:ext>
          </c:extLst>
        </c:ser>
        <c:ser>
          <c:idx val="3"/>
          <c:order val="3"/>
          <c:tx>
            <c:strRef>
              <c:f>'GRAFICOS Fuerza de Trabajo'!$B$19</c:f>
              <c:strCache>
                <c:ptCount val="1"/>
                <c:pt idx="0">
                  <c:v>San Pedro Sula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Trabajo'!$C$19:$H$19</c:f>
              <c:numCache>
                <c:formatCode>0.0</c:formatCode>
                <c:ptCount val="6"/>
                <c:pt idx="0">
                  <c:v>7.0653796940445073</c:v>
                </c:pt>
                <c:pt idx="1">
                  <c:v>7.8702501181890163</c:v>
                </c:pt>
                <c:pt idx="2">
                  <c:v>7.7922791320485798</c:v>
                </c:pt>
                <c:pt idx="3">
                  <c:v>33.471502590673509</c:v>
                </c:pt>
                <c:pt idx="4">
                  <c:v>26.839378238341894</c:v>
                </c:pt>
                <c:pt idx="5">
                  <c:v>9.4746716697935476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5-4A42-A88D-91C922386F50}"/>
            </c:ext>
          </c:extLst>
        </c:ser>
        <c:ser>
          <c:idx val="4"/>
          <c:order val="4"/>
          <c:tx>
            <c:strRef>
              <c:f>'GRAFICOS Fuerza de Trabajo'!$B$20</c:f>
              <c:strCache>
                <c:ptCount val="1"/>
                <c:pt idx="0">
                  <c:v>Resto urbano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8177685588445936E-3"/>
                  <c:y val="-3.85356454720623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60-48E0-AD56-938AD1F2E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Trabajo'!$C$20:$H$20</c:f>
              <c:numCache>
                <c:formatCode>0.0</c:formatCode>
                <c:ptCount val="6"/>
                <c:pt idx="0">
                  <c:v>37.584654208408153</c:v>
                </c:pt>
                <c:pt idx="1">
                  <c:v>40.320697363245976</c:v>
                </c:pt>
                <c:pt idx="2">
                  <c:v>39.801482835196587</c:v>
                </c:pt>
                <c:pt idx="3">
                  <c:v>36.72628193471342</c:v>
                </c:pt>
                <c:pt idx="4">
                  <c:v>28.666226722958104</c:v>
                </c:pt>
                <c:pt idx="5">
                  <c:v>9.7462284310904188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5-4A42-A88D-91C922386F50}"/>
            </c:ext>
          </c:extLst>
        </c:ser>
        <c:ser>
          <c:idx val="5"/>
          <c:order val="5"/>
          <c:tx>
            <c:strRef>
              <c:f>'GRAFICOS Fuerza de Trabajo'!$B$21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8177685588444603E-3"/>
                  <c:y val="-1.15606936416184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60-48E0-AD56-938AD1F2E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'GRAFICOS Fuerza de Trabajo'!$C$15:$H$15</c:f>
              <c:strCache>
                <c:ptCount val="6"/>
                <c:pt idx="0">
                  <c:v>Población en edad de trabajar PET</c:v>
                </c:pt>
                <c:pt idx="1">
                  <c:v>Total PEA</c:v>
                </c:pt>
                <c:pt idx="2">
                  <c:v>Total Ocupados</c:v>
                </c:pt>
                <c:pt idx="3">
                  <c:v>Sub-Empleo Visible</c:v>
                </c:pt>
                <c:pt idx="4">
                  <c:v>Subocupados por insuficiencia de ingreso</c:v>
                </c:pt>
                <c:pt idx="5">
                  <c:v>Desocupados</c:v>
                </c:pt>
              </c:strCache>
            </c:strRef>
          </c:cat>
          <c:val>
            <c:numRef>
              <c:f>'GRAFICOS Fuerza de Trabajo'!$C$21:$H$21</c:f>
              <c:numCache>
                <c:formatCode>0.0</c:formatCode>
                <c:ptCount val="6"/>
                <c:pt idx="0">
                  <c:v>42.673348367756937</c:v>
                </c:pt>
                <c:pt idx="1">
                  <c:v>38.369232786666316</c:v>
                </c:pt>
                <c:pt idx="2">
                  <c:v>39.190144057927988</c:v>
                </c:pt>
                <c:pt idx="3">
                  <c:v>49.826589595379083</c:v>
                </c:pt>
                <c:pt idx="4">
                  <c:v>25.491329479770013</c:v>
                </c:pt>
                <c:pt idx="5">
                  <c:v>6.6126855600543433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5-4A42-A88D-91C922386F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43021695"/>
        <c:axId val="443022527"/>
      </c:barChart>
      <c:catAx>
        <c:axId val="44302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43022527"/>
        <c:crosses val="autoZero"/>
        <c:auto val="1"/>
        <c:lblAlgn val="ctr"/>
        <c:lblOffset val="100"/>
        <c:noMultiLvlLbl val="0"/>
      </c:catAx>
      <c:valAx>
        <c:axId val="4430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4302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14644210312487"/>
          <c:y val="0.91504131922044152"/>
          <c:w val="0.79056647287229975"/>
          <c:h val="6.2674551700056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>
      <a:outerShdw blurRad="50800" dist="50800" dir="5400000" algn="ctr" rotWithShape="0">
        <a:schemeClr val="accent2">
          <a:lumMod val="50000"/>
        </a:schemeClr>
      </a:out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uerza de Trabajo'!A1"/><Relationship Id="rId3" Type="http://schemas.microsoft.com/office/2007/relationships/hdphoto" Target="../media/hdphoto1.wdp"/><Relationship Id="rId7" Type="http://schemas.openxmlformats.org/officeDocument/2006/relationships/hyperlink" Target="#'GRAFICOS Fuerza de Trabajo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Grafico 2021-2022'!A1"/><Relationship Id="rId5" Type="http://schemas.openxmlformats.org/officeDocument/2006/relationships/hyperlink" Target="#PORTADA!A1"/><Relationship Id="rId4" Type="http://schemas.openxmlformats.org/officeDocument/2006/relationships/hyperlink" Target="#'Indicadores ML domi 2019-202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hyperlink" Target="#PORTADA!A1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171450</xdr:rowOff>
    </xdr:from>
    <xdr:to>
      <xdr:col>8</xdr:col>
      <xdr:colOff>571500</xdr:colOff>
      <xdr:row>8</xdr:row>
      <xdr:rowOff>19050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267450" cy="1181100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695325</xdr:colOff>
      <xdr:row>12</xdr:row>
      <xdr:rowOff>66675</xdr:rowOff>
    </xdr:from>
    <xdr:to>
      <xdr:col>7</xdr:col>
      <xdr:colOff>317803</xdr:colOff>
      <xdr:row>18</xdr:row>
      <xdr:rowOff>75919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95325" y="3048000"/>
          <a:ext cx="4956478" cy="1152244"/>
        </a:xfrm>
        <a:prstGeom prst="snip2DiagRect">
          <a:avLst/>
        </a:prstGeom>
        <a:solidFill>
          <a:srgbClr val="00B050"/>
        </a:solidFill>
        <a:ln w="88900" cap="sq">
          <a:solidFill>
            <a:schemeClr val="accent4">
              <a:lumMod val="60000"/>
              <a:lumOff val="40000"/>
            </a:schemeClr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1</xdr:col>
      <xdr:colOff>0</xdr:colOff>
      <xdr:row>20</xdr:row>
      <xdr:rowOff>0</xdr:rowOff>
    </xdr:from>
    <xdr:ext cx="5545461" cy="374461"/>
    <xdr:sp macro="" textlink="">
      <xdr:nvSpPr>
        <xdr:cNvPr id="5" name="Rectángulo 4"/>
        <xdr:cNvSpPr/>
      </xdr:nvSpPr>
      <xdr:spPr>
        <a:xfrm>
          <a:off x="762000" y="4343400"/>
          <a:ext cx="5545461" cy="374461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>
            <a:lnSpc>
              <a:spcPts val="2200"/>
            </a:lnSpc>
          </a:pPr>
          <a:endParaRPr lang="es-ES" sz="2000" b="1" cap="none" spc="0">
            <a:ln/>
            <a:pattFill prst="dkUpDiag">
              <a:fgClr>
                <a:schemeClr val="bg1">
                  <a:lumMod val="50000"/>
                </a:schemeClr>
              </a:fgClr>
              <a:bgClr>
                <a:schemeClr val="tx1">
                  <a:lumMod val="75000"/>
                  <a:lumOff val="25000"/>
                </a:schemeClr>
              </a:bgClr>
            </a:patt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704848</xdr:colOff>
      <xdr:row>27</xdr:row>
      <xdr:rowOff>152400</xdr:rowOff>
    </xdr:from>
    <xdr:to>
      <xdr:col>3</xdr:col>
      <xdr:colOff>447675</xdr:colOff>
      <xdr:row>30</xdr:row>
      <xdr:rowOff>114300</xdr:rowOff>
    </xdr:to>
    <xdr:sp macro="" textlink="">
      <xdr:nvSpPr>
        <xdr:cNvPr id="10" name="CuadroTexto 9">
          <a:hlinkClick xmlns:r="http://schemas.openxmlformats.org/officeDocument/2006/relationships" r:id="rId4"/>
        </xdr:cNvPr>
        <xdr:cNvSpPr txBox="1"/>
      </xdr:nvSpPr>
      <xdr:spPr>
        <a:xfrm>
          <a:off x="704848" y="6181725"/>
          <a:ext cx="2028827" cy="533400"/>
        </a:xfrm>
        <a:prstGeom prst="rect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TABLAS </a:t>
          </a:r>
          <a:r>
            <a:rPr lang="es-HN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Indicadores del Mercado Laboral </a:t>
          </a:r>
        </a:p>
      </xdr:txBody>
    </xdr:sp>
    <xdr:clientData/>
  </xdr:twoCellAnchor>
  <xdr:oneCellAnchor>
    <xdr:from>
      <xdr:col>0</xdr:col>
      <xdr:colOff>609600</xdr:colOff>
      <xdr:row>20</xdr:row>
      <xdr:rowOff>0</xdr:rowOff>
    </xdr:from>
    <xdr:ext cx="4791075" cy="1221290"/>
    <xdr:sp macro="" textlink="">
      <xdr:nvSpPr>
        <xdr:cNvPr id="2" name="Rectángulo 1">
          <a:hlinkClick xmlns:r="http://schemas.openxmlformats.org/officeDocument/2006/relationships" r:id="rId5"/>
        </xdr:cNvPr>
        <xdr:cNvSpPr/>
      </xdr:nvSpPr>
      <xdr:spPr>
        <a:xfrm>
          <a:off x="609600" y="4629150"/>
          <a:ext cx="4791075" cy="122129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Honduras</a:t>
          </a:r>
        </a:p>
        <a:p>
          <a:pPr algn="ctr"/>
          <a:r>
            <a:rPr lang="es-ES" sz="2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Indicadores del Mercado Laboral </a:t>
          </a:r>
        </a:p>
        <a:p>
          <a:pPr algn="ctr"/>
          <a:r>
            <a:rPr lang="es-ES" sz="2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por Dominio, Tasas 2019-2022</a:t>
          </a:r>
        </a:p>
      </xdr:txBody>
    </xdr:sp>
    <xdr:clientData/>
  </xdr:oneCellAnchor>
  <xdr:twoCellAnchor>
    <xdr:from>
      <xdr:col>4</xdr:col>
      <xdr:colOff>9523</xdr:colOff>
      <xdr:row>28</xdr:row>
      <xdr:rowOff>9523</xdr:rowOff>
    </xdr:from>
    <xdr:to>
      <xdr:col>6</xdr:col>
      <xdr:colOff>638174</xdr:colOff>
      <xdr:row>30</xdr:row>
      <xdr:rowOff>114300</xdr:rowOff>
    </xdr:to>
    <xdr:sp macro="" textlink="">
      <xdr:nvSpPr>
        <xdr:cNvPr id="12" name="CuadroTexto 11">
          <a:hlinkClick xmlns:r="http://schemas.openxmlformats.org/officeDocument/2006/relationships" r:id="rId6"/>
        </xdr:cNvPr>
        <xdr:cNvSpPr txBox="1"/>
      </xdr:nvSpPr>
      <xdr:spPr>
        <a:xfrm>
          <a:off x="3057523" y="6229348"/>
          <a:ext cx="2152651" cy="485777"/>
        </a:xfrm>
        <a:prstGeom prst="rect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GRAFICO</a:t>
          </a:r>
          <a:r>
            <a:rPr lang="es-HN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Tasas Indicadores del Mercado Laboral</a:t>
          </a:r>
        </a:p>
      </xdr:txBody>
    </xdr:sp>
    <xdr:clientData/>
  </xdr:twoCellAnchor>
  <xdr:twoCellAnchor>
    <xdr:from>
      <xdr:col>3</xdr:col>
      <xdr:colOff>742950</xdr:colOff>
      <xdr:row>31</xdr:row>
      <xdr:rowOff>104775</xdr:rowOff>
    </xdr:from>
    <xdr:to>
      <xdr:col>6</xdr:col>
      <xdr:colOff>628649</xdr:colOff>
      <xdr:row>34</xdr:row>
      <xdr:rowOff>38100</xdr:rowOff>
    </xdr:to>
    <xdr:sp macro="" textlink="">
      <xdr:nvSpPr>
        <xdr:cNvPr id="8" name="CuadroTexto 7">
          <a:hlinkClick xmlns:r="http://schemas.openxmlformats.org/officeDocument/2006/relationships" r:id="rId7"/>
        </xdr:cNvPr>
        <xdr:cNvSpPr txBox="1"/>
      </xdr:nvSpPr>
      <xdr:spPr>
        <a:xfrm>
          <a:off x="3028950" y="6896100"/>
          <a:ext cx="2171699" cy="504825"/>
        </a:xfrm>
        <a:prstGeom prst="rect">
          <a:avLst/>
        </a:prstGeom>
        <a:ln w="19050">
          <a:solidFill>
            <a:schemeClr val="bg2">
              <a:lumMod val="50000"/>
            </a:schemeClr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GRAFICO</a:t>
          </a:r>
          <a:r>
            <a:rPr lang="es-HN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Fuerza de Trabajo 2020-2021</a:t>
          </a:r>
        </a:p>
      </xdr:txBody>
    </xdr:sp>
    <xdr:clientData/>
  </xdr:twoCellAnchor>
  <xdr:oneCellAnchor>
    <xdr:from>
      <xdr:col>0</xdr:col>
      <xdr:colOff>628649</xdr:colOff>
      <xdr:row>9</xdr:row>
      <xdr:rowOff>142875</xdr:rowOff>
    </xdr:from>
    <xdr:ext cx="5295901" cy="1038225"/>
    <xdr:sp macro="" textlink="">
      <xdr:nvSpPr>
        <xdr:cNvPr id="6" name="Rectángulo 5"/>
        <xdr:cNvSpPr/>
      </xdr:nvSpPr>
      <xdr:spPr>
        <a:xfrm>
          <a:off x="628649" y="1857375"/>
          <a:ext cx="5295901" cy="10382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Secretaria de Trabajo y Seguridad </a:t>
          </a:r>
        </a:p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Social SETRASS</a:t>
          </a:r>
        </a:p>
      </xdr:txBody>
    </xdr:sp>
    <xdr:clientData/>
  </xdr:oneCellAnchor>
  <xdr:twoCellAnchor>
    <xdr:from>
      <xdr:col>0</xdr:col>
      <xdr:colOff>695323</xdr:colOff>
      <xdr:row>31</xdr:row>
      <xdr:rowOff>95250</xdr:rowOff>
    </xdr:from>
    <xdr:to>
      <xdr:col>3</xdr:col>
      <xdr:colOff>390524</xdr:colOff>
      <xdr:row>34</xdr:row>
      <xdr:rowOff>9526</xdr:rowOff>
    </xdr:to>
    <xdr:sp macro="" textlink="">
      <xdr:nvSpPr>
        <xdr:cNvPr id="13" name="CuadroTexto 12">
          <a:hlinkClick xmlns:r="http://schemas.openxmlformats.org/officeDocument/2006/relationships" r:id="rId8"/>
        </xdr:cNvPr>
        <xdr:cNvSpPr txBox="1"/>
      </xdr:nvSpPr>
      <xdr:spPr>
        <a:xfrm>
          <a:off x="695323" y="6886575"/>
          <a:ext cx="1981201" cy="485776"/>
        </a:xfrm>
        <a:prstGeom prst="rect">
          <a:avLst/>
        </a:prstGeom>
        <a:ln w="19050">
          <a:solidFill>
            <a:schemeClr val="bg2">
              <a:lumMod val="50000"/>
            </a:schemeClr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TABLAS</a:t>
          </a:r>
          <a:r>
            <a:rPr lang="es-HN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Fuerza de Trabajo 2019-2022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0</xdr:rowOff>
    </xdr:from>
    <xdr:to>
      <xdr:col>1</xdr:col>
      <xdr:colOff>276225</xdr:colOff>
      <xdr:row>2</xdr:row>
      <xdr:rowOff>85724</xdr:rowOff>
    </xdr:to>
    <xdr:sp macro="" textlink="">
      <xdr:nvSpPr>
        <xdr:cNvPr id="4" name="CuadroTexto 3">
          <a:hlinkClick xmlns:r="http://schemas.openxmlformats.org/officeDocument/2006/relationships" r:id="rId1"/>
        </xdr:cNvPr>
        <xdr:cNvSpPr txBox="1"/>
      </xdr:nvSpPr>
      <xdr:spPr>
        <a:xfrm>
          <a:off x="638175" y="0"/>
          <a:ext cx="742950" cy="466724"/>
        </a:xfrm>
        <a:prstGeom prst="leftArrow">
          <a:avLst/>
        </a:prstGeom>
        <a:solidFill>
          <a:schemeClr val="accent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704850</xdr:colOff>
      <xdr:row>4</xdr:row>
      <xdr:rowOff>66674</xdr:rowOff>
    </xdr:from>
    <xdr:to>
      <xdr:col>11</xdr:col>
      <xdr:colOff>190503</xdr:colOff>
      <xdr:row>6</xdr:row>
      <xdr:rowOff>133349</xdr:rowOff>
    </xdr:to>
    <xdr:sp macro="" textlink="">
      <xdr:nvSpPr>
        <xdr:cNvPr id="7" name="CuadroTexto 6"/>
        <xdr:cNvSpPr txBox="1"/>
      </xdr:nvSpPr>
      <xdr:spPr>
        <a:xfrm rot="16200000">
          <a:off x="8034339" y="1338260"/>
          <a:ext cx="504825" cy="2476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HN" sz="900"/>
        </a:p>
      </xdr:txBody>
    </xdr:sp>
    <xdr:clientData/>
  </xdr:twoCellAnchor>
  <xdr:twoCellAnchor>
    <xdr:from>
      <xdr:col>7</xdr:col>
      <xdr:colOff>285750</xdr:colOff>
      <xdr:row>5</xdr:row>
      <xdr:rowOff>85725</xdr:rowOff>
    </xdr:from>
    <xdr:to>
      <xdr:col>16</xdr:col>
      <xdr:colOff>114300</xdr:colOff>
      <xdr:row>13</xdr:row>
      <xdr:rowOff>219075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16</xdr:row>
      <xdr:rowOff>104775</xdr:rowOff>
    </xdr:from>
    <xdr:to>
      <xdr:col>16</xdr:col>
      <xdr:colOff>52388</xdr:colOff>
      <xdr:row>23</xdr:row>
      <xdr:rowOff>266700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161925</xdr:rowOff>
    </xdr:from>
    <xdr:to>
      <xdr:col>1</xdr:col>
      <xdr:colOff>752475</xdr:colOff>
      <xdr:row>3</xdr:row>
      <xdr:rowOff>0</xdr:rowOff>
    </xdr:to>
    <xdr:sp macro="" textlink="">
      <xdr:nvSpPr>
        <xdr:cNvPr id="15" name="CuadroTexto 14">
          <a:hlinkClick xmlns:r="http://schemas.openxmlformats.org/officeDocument/2006/relationships" r:id="rId3"/>
        </xdr:cNvPr>
        <xdr:cNvSpPr txBox="1"/>
      </xdr:nvSpPr>
      <xdr:spPr>
        <a:xfrm>
          <a:off x="771525" y="161925"/>
          <a:ext cx="742950" cy="466724"/>
        </a:xfrm>
        <a:prstGeom prst="leftArrow">
          <a:avLst/>
        </a:prstGeom>
        <a:solidFill>
          <a:schemeClr val="accent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658425</xdr:colOff>
      <xdr:row>3</xdr:row>
      <xdr:rowOff>56429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90500"/>
          <a:ext cx="658425" cy="475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658425</xdr:colOff>
      <xdr:row>2</xdr:row>
      <xdr:rowOff>94529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0"/>
          <a:ext cx="658425" cy="475529"/>
        </a:xfrm>
        <a:prstGeom prst="rect">
          <a:avLst/>
        </a:prstGeom>
      </xdr:spPr>
    </xdr:pic>
    <xdr:clientData/>
  </xdr:twoCellAnchor>
  <xdr:twoCellAnchor>
    <xdr:from>
      <xdr:col>8</xdr:col>
      <xdr:colOff>638175</xdr:colOff>
      <xdr:row>2</xdr:row>
      <xdr:rowOff>219076</xdr:rowOff>
    </xdr:from>
    <xdr:to>
      <xdr:col>17</xdr:col>
      <xdr:colOff>514350</xdr:colOff>
      <xdr:row>14</xdr:row>
      <xdr:rowOff>352426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604837</xdr:colOff>
      <xdr:row>14</xdr:row>
      <xdr:rowOff>495300</xdr:rowOff>
    </xdr:from>
    <xdr:to>
      <xdr:col>17</xdr:col>
      <xdr:colOff>457200</xdr:colOff>
      <xdr:row>31</xdr:row>
      <xdr:rowOff>123825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Intermedio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7"/>
  <sheetViews>
    <sheetView showGridLines="0" topLeftCell="A10" workbookViewId="0">
      <selection activeCell="J16" sqref="J16"/>
    </sheetView>
  </sheetViews>
  <sheetFormatPr baseColWidth="10" defaultRowHeight="15" x14ac:dyDescent="0.25"/>
  <sheetData>
    <row r="10" spans="2:8" ht="69.75" customHeight="1" x14ac:dyDescent="0.55000000000000004">
      <c r="B10" s="122"/>
      <c r="C10" s="122"/>
      <c r="D10" s="122"/>
      <c r="E10" s="122"/>
      <c r="F10" s="122"/>
      <c r="G10" s="122"/>
      <c r="H10" s="122"/>
    </row>
    <row r="25" spans="4:9" x14ac:dyDescent="0.25">
      <c r="I25" s="28"/>
    </row>
    <row r="27" spans="4:9" x14ac:dyDescent="0.25">
      <c r="D27" s="14"/>
    </row>
  </sheetData>
  <mergeCells count="1">
    <mergeCell ref="B10:H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workbookViewId="0"/>
  </sheetViews>
  <sheetFormatPr baseColWidth="10" defaultRowHeight="15" x14ac:dyDescent="0.25"/>
  <cols>
    <col min="1" max="1" width="16.5703125" customWidth="1"/>
    <col min="14" max="14" width="16.5703125" customWidth="1"/>
  </cols>
  <sheetData>
    <row r="1" spans="1:25" s="14" customFormat="1" x14ac:dyDescent="0.25"/>
    <row r="3" spans="1:25" ht="18" x14ac:dyDescent="0.25">
      <c r="A3" s="124" t="s">
        <v>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N3" s="124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15.75" thickBot="1" x14ac:dyDescent="0.3"/>
    <row r="5" spans="1:25" ht="75.75" customHeight="1" thickBot="1" x14ac:dyDescent="0.3">
      <c r="A5" s="66" t="s">
        <v>0</v>
      </c>
      <c r="B5" s="66" t="s">
        <v>1</v>
      </c>
      <c r="C5" s="66" t="s">
        <v>2</v>
      </c>
      <c r="D5" s="66" t="s">
        <v>3</v>
      </c>
      <c r="E5" s="66" t="s">
        <v>4</v>
      </c>
      <c r="F5" s="66" t="s">
        <v>5</v>
      </c>
      <c r="G5" s="66" t="s">
        <v>6</v>
      </c>
      <c r="H5" s="66" t="s">
        <v>7</v>
      </c>
      <c r="I5" s="67" t="s">
        <v>8</v>
      </c>
      <c r="J5" s="66" t="s">
        <v>9</v>
      </c>
      <c r="K5" s="68" t="s">
        <v>10</v>
      </c>
      <c r="L5" s="69" t="s">
        <v>17</v>
      </c>
      <c r="N5" s="70" t="s">
        <v>0</v>
      </c>
      <c r="O5" s="66" t="s">
        <v>1</v>
      </c>
      <c r="P5" s="66" t="s">
        <v>2</v>
      </c>
      <c r="Q5" s="66" t="s">
        <v>3</v>
      </c>
      <c r="R5" s="66" t="s">
        <v>4</v>
      </c>
      <c r="S5" s="66" t="s">
        <v>5</v>
      </c>
      <c r="T5" s="66" t="s">
        <v>6</v>
      </c>
      <c r="U5" s="66" t="s">
        <v>7</v>
      </c>
      <c r="V5" s="67" t="s">
        <v>8</v>
      </c>
      <c r="W5" s="66" t="s">
        <v>9</v>
      </c>
      <c r="X5" s="68" t="s">
        <v>10</v>
      </c>
      <c r="Y5" s="69" t="s">
        <v>17</v>
      </c>
    </row>
    <row r="6" spans="1:25" x14ac:dyDescent="0.25">
      <c r="A6" s="71" t="s">
        <v>20</v>
      </c>
      <c r="B6" s="72">
        <v>2175134</v>
      </c>
      <c r="C6" s="72">
        <v>184975</v>
      </c>
      <c r="D6" s="72">
        <v>2360109</v>
      </c>
      <c r="E6" s="73">
        <v>7.837572318691163</v>
      </c>
      <c r="F6" s="72">
        <v>209914</v>
      </c>
      <c r="G6" s="72">
        <v>1038813</v>
      </c>
      <c r="H6" s="74">
        <f>F6+G6</f>
        <v>1248727</v>
      </c>
      <c r="I6" s="75">
        <v>9.6999999999999993</v>
      </c>
      <c r="J6" s="76">
        <v>47.8</v>
      </c>
      <c r="K6" s="77">
        <f>C6+F6+G6</f>
        <v>1433702</v>
      </c>
      <c r="L6" s="78">
        <f>E6+I6+J6</f>
        <v>65.337572318691159</v>
      </c>
      <c r="N6" s="90" t="s">
        <v>20</v>
      </c>
      <c r="O6" s="72">
        <v>2086204.9364241026</v>
      </c>
      <c r="P6" s="72">
        <v>263808.36460766383</v>
      </c>
      <c r="Q6" s="72">
        <v>2350013.3010317637</v>
      </c>
      <c r="R6" s="91">
        <f>P6/Q6</f>
        <v>0.112258243173279</v>
      </c>
      <c r="S6" s="72">
        <v>542449.41138742631</v>
      </c>
      <c r="T6" s="72">
        <v>888802.02542499406</v>
      </c>
      <c r="U6" s="74">
        <f>S6+T6</f>
        <v>1431251.4368124204</v>
      </c>
      <c r="V6" s="75">
        <v>26.001731753028288</v>
      </c>
      <c r="W6" s="76">
        <v>42.603773479151414</v>
      </c>
      <c r="X6" s="92">
        <f>P6+S6+T6</f>
        <v>1695059.8014200842</v>
      </c>
      <c r="Y6" s="78">
        <f>R6+V6+W6</f>
        <v>68.717763475352982</v>
      </c>
    </row>
    <row r="7" spans="1:25" x14ac:dyDescent="0.25">
      <c r="A7" s="79" t="s">
        <v>13</v>
      </c>
      <c r="B7" s="80">
        <v>460663</v>
      </c>
      <c r="C7" s="80">
        <v>46046</v>
      </c>
      <c r="D7" s="80">
        <v>506709</v>
      </c>
      <c r="E7" s="81">
        <v>9.0872857712233177</v>
      </c>
      <c r="F7" s="80">
        <v>49222</v>
      </c>
      <c r="G7" s="80">
        <v>190702</v>
      </c>
      <c r="H7" s="74">
        <f t="shared" ref="H7:H10" si="0">F7+G7</f>
        <v>239924</v>
      </c>
      <c r="I7" s="82">
        <v>10.7</v>
      </c>
      <c r="J7" s="83">
        <v>41.4</v>
      </c>
      <c r="K7" s="84">
        <f t="shared" ref="K7:K10" si="1">C7+F7+G7</f>
        <v>285970</v>
      </c>
      <c r="L7" s="85">
        <f t="shared" ref="L7:L10" si="2">E7+I7+J7</f>
        <v>61.187285771223316</v>
      </c>
      <c r="N7" s="93" t="s">
        <v>13</v>
      </c>
      <c r="O7" s="80">
        <v>392613.60287961003</v>
      </c>
      <c r="P7" s="80">
        <v>58625.806740513355</v>
      </c>
      <c r="Q7" s="80">
        <v>451239.40962012345</v>
      </c>
      <c r="R7" s="94">
        <f t="shared" ref="R7:R10" si="3">P7/Q7</f>
        <v>0.12992173442888683</v>
      </c>
      <c r="S7" s="80">
        <v>119748.35620430644</v>
      </c>
      <c r="T7" s="80">
        <v>152774.35396841346</v>
      </c>
      <c r="U7" s="74">
        <f t="shared" ref="U7:U10" si="4">S7+T7</f>
        <v>272522.7101727199</v>
      </c>
      <c r="V7" s="82">
        <v>30.50030750998355</v>
      </c>
      <c r="W7" s="83">
        <v>38.912139785248371</v>
      </c>
      <c r="X7" s="95">
        <f>P7+S7+T7</f>
        <v>331148.51691323327</v>
      </c>
      <c r="Y7" s="85">
        <f t="shared" ref="Y7:Y10" si="5">R7+V7+W7</f>
        <v>69.542369029660804</v>
      </c>
    </row>
    <row r="8" spans="1:25" x14ac:dyDescent="0.25">
      <c r="A8" s="79" t="s">
        <v>14</v>
      </c>
      <c r="B8" s="80">
        <v>278733</v>
      </c>
      <c r="C8" s="80">
        <v>21122</v>
      </c>
      <c r="D8" s="80">
        <v>299855</v>
      </c>
      <c r="E8" s="81">
        <v>7.0439598476981464</v>
      </c>
      <c r="F8" s="80">
        <v>22263</v>
      </c>
      <c r="G8" s="80">
        <v>125000</v>
      </c>
      <c r="H8" s="74">
        <f t="shared" si="0"/>
        <v>147263</v>
      </c>
      <c r="I8" s="82">
        <v>8</v>
      </c>
      <c r="J8" s="83">
        <v>44.8</v>
      </c>
      <c r="K8" s="84">
        <f t="shared" si="1"/>
        <v>168385</v>
      </c>
      <c r="L8" s="85">
        <f t="shared" si="2"/>
        <v>59.843959847698144</v>
      </c>
      <c r="N8" s="93" t="s">
        <v>14</v>
      </c>
      <c r="O8" s="80">
        <v>269361.50377228309</v>
      </c>
      <c r="P8" s="80">
        <v>35254.598997394765</v>
      </c>
      <c r="Q8" s="80">
        <v>304616.10276967788</v>
      </c>
      <c r="R8" s="94">
        <f t="shared" si="3"/>
        <v>0.11573452183534429</v>
      </c>
      <c r="S8" s="80">
        <v>59671.192497138465</v>
      </c>
      <c r="T8" s="80">
        <v>111485.57141520087</v>
      </c>
      <c r="U8" s="74">
        <f t="shared" si="4"/>
        <v>171156.76391233935</v>
      </c>
      <c r="V8" s="82">
        <v>22.152828693585022</v>
      </c>
      <c r="W8" s="83">
        <v>41.388828713048085</v>
      </c>
      <c r="X8" s="95">
        <f t="shared" ref="X8:X11" si="6">P8+S8+T8</f>
        <v>206411.3629097341</v>
      </c>
      <c r="Y8" s="85">
        <f t="shared" si="5"/>
        <v>63.657391928468449</v>
      </c>
    </row>
    <row r="9" spans="1:25" x14ac:dyDescent="0.25">
      <c r="A9" s="79" t="s">
        <v>15</v>
      </c>
      <c r="B9" s="80">
        <v>1435738</v>
      </c>
      <c r="C9" s="80">
        <v>117807</v>
      </c>
      <c r="D9" s="80">
        <v>1553545</v>
      </c>
      <c r="E9" s="81">
        <v>7.5831396996825351</v>
      </c>
      <c r="F9" s="80">
        <v>138428</v>
      </c>
      <c r="G9" s="80">
        <v>723111</v>
      </c>
      <c r="H9" s="74">
        <f t="shared" si="0"/>
        <v>861539</v>
      </c>
      <c r="I9" s="82">
        <v>9.6</v>
      </c>
      <c r="J9" s="83">
        <v>50.4</v>
      </c>
      <c r="K9" s="84">
        <f t="shared" si="1"/>
        <v>979346</v>
      </c>
      <c r="L9" s="85">
        <f t="shared" si="2"/>
        <v>67.583139699682533</v>
      </c>
      <c r="N9" s="93" t="s">
        <v>15</v>
      </c>
      <c r="O9" s="80">
        <v>1424229.8297722095</v>
      </c>
      <c r="P9" s="80">
        <v>169927.9588697557</v>
      </c>
      <c r="Q9" s="80">
        <v>1594157.7886419622</v>
      </c>
      <c r="R9" s="94">
        <f t="shared" si="3"/>
        <v>0.10659419041230206</v>
      </c>
      <c r="S9" s="80">
        <v>363029.86268598144</v>
      </c>
      <c r="T9" s="80">
        <v>624542.10004137969</v>
      </c>
      <c r="U9" s="74">
        <f t="shared" si="4"/>
        <v>987571.96272736113</v>
      </c>
      <c r="V9" s="82">
        <v>25.48955618659155</v>
      </c>
      <c r="W9" s="83">
        <v>43.851216073832262</v>
      </c>
      <c r="X9" s="95">
        <f t="shared" si="6"/>
        <v>1157499.9215971169</v>
      </c>
      <c r="Y9" s="85">
        <f t="shared" si="5"/>
        <v>69.447366450836114</v>
      </c>
    </row>
    <row r="10" spans="1:25" ht="15.75" thickBot="1" x14ac:dyDescent="0.3">
      <c r="A10" s="86" t="s">
        <v>16</v>
      </c>
      <c r="B10" s="80">
        <v>1804627</v>
      </c>
      <c r="C10" s="80">
        <v>55557</v>
      </c>
      <c r="D10" s="80">
        <v>1860185</v>
      </c>
      <c r="E10" s="87">
        <v>2.9866648336542987</v>
      </c>
      <c r="F10" s="80">
        <v>213343</v>
      </c>
      <c r="G10" s="80">
        <v>949784</v>
      </c>
      <c r="H10" s="74">
        <f t="shared" si="0"/>
        <v>1163127</v>
      </c>
      <c r="I10" s="82">
        <v>11.8</v>
      </c>
      <c r="J10" s="83">
        <v>52.6</v>
      </c>
      <c r="K10" s="88">
        <f t="shared" si="1"/>
        <v>1218684</v>
      </c>
      <c r="L10" s="89">
        <f t="shared" si="2"/>
        <v>67.386664833654294</v>
      </c>
      <c r="N10" s="96" t="s">
        <v>16</v>
      </c>
      <c r="O10" s="80">
        <v>1569448.3168262318</v>
      </c>
      <c r="P10" s="80">
        <v>183965.70861595031</v>
      </c>
      <c r="Q10" s="80">
        <v>1753414.025442187</v>
      </c>
      <c r="R10" s="94">
        <f t="shared" si="3"/>
        <v>0.10491857938090617</v>
      </c>
      <c r="S10" s="80">
        <v>454104.24036639271</v>
      </c>
      <c r="T10" s="80">
        <v>697169.68893656658</v>
      </c>
      <c r="U10" s="74">
        <f t="shared" si="4"/>
        <v>1151273.9293029592</v>
      </c>
      <c r="V10" s="82">
        <v>28.93400410181658</v>
      </c>
      <c r="W10" s="83">
        <v>44.421321904145088</v>
      </c>
      <c r="X10" s="97">
        <f t="shared" si="6"/>
        <v>1335239.6379189095</v>
      </c>
      <c r="Y10" s="89">
        <f t="shared" si="5"/>
        <v>73.460244585342579</v>
      </c>
    </row>
    <row r="11" spans="1:25" ht="15.75" thickBot="1" x14ac:dyDescent="0.3">
      <c r="A11" s="3" t="s">
        <v>7</v>
      </c>
      <c r="B11" s="4">
        <f>B6+B10</f>
        <v>3979761</v>
      </c>
      <c r="C11" s="4">
        <f>C6+C10</f>
        <v>240532</v>
      </c>
      <c r="D11" s="4">
        <f>D6+D10</f>
        <v>4220294</v>
      </c>
      <c r="E11" s="5">
        <f>C11/D11</f>
        <v>5.699413358405836E-2</v>
      </c>
      <c r="F11" s="4">
        <f>F6+F10</f>
        <v>423257</v>
      </c>
      <c r="G11" s="4">
        <f>G6+G10</f>
        <v>1988597</v>
      </c>
      <c r="H11" s="4">
        <f>H6+H10</f>
        <v>2411854</v>
      </c>
      <c r="I11" s="6">
        <f>F11/B11</f>
        <v>0.10635236638582066</v>
      </c>
      <c r="J11" s="7">
        <f>G11/B11</f>
        <v>0.49967749319619947</v>
      </c>
      <c r="K11" s="8">
        <f t="shared" ref="K11" si="7">C11+F11+G11</f>
        <v>2652386</v>
      </c>
      <c r="L11" s="9">
        <f>E11+I11+J11</f>
        <v>0.66302399316607852</v>
      </c>
      <c r="N11" s="3" t="s">
        <v>7</v>
      </c>
      <c r="O11" s="4">
        <f>O6+O10</f>
        <v>3655653.2532503344</v>
      </c>
      <c r="P11" s="4">
        <f>P6+P10</f>
        <v>447774.07322361413</v>
      </c>
      <c r="Q11" s="4">
        <f>Q6+Q10</f>
        <v>4103427.3264739504</v>
      </c>
      <c r="R11" s="5">
        <f>P11/Q11</f>
        <v>0.10912196990421263</v>
      </c>
      <c r="S11" s="4">
        <f>S6+S10</f>
        <v>996553.65175381908</v>
      </c>
      <c r="T11" s="4">
        <f>T6+T10</f>
        <v>1585971.7143615605</v>
      </c>
      <c r="U11" s="4">
        <f>U6+U10</f>
        <v>2582525.3661153796</v>
      </c>
      <c r="V11" s="6">
        <f>S11/O11</f>
        <v>0.27260617534438142</v>
      </c>
      <c r="W11" s="7">
        <f>T11/O11</f>
        <v>0.43384084990868121</v>
      </c>
      <c r="X11" s="8">
        <f t="shared" si="6"/>
        <v>3030299.4393389937</v>
      </c>
      <c r="Y11" s="9">
        <f>R11+V11+W11</f>
        <v>0.81556899515727532</v>
      </c>
    </row>
    <row r="12" spans="1:25" ht="15" customHeight="1" x14ac:dyDescent="0.25">
      <c r="A12" s="125" t="s">
        <v>28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N12" s="123" t="s">
        <v>21</v>
      </c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</row>
    <row r="15" spans="1:25" ht="18" x14ac:dyDescent="0.25">
      <c r="A15" s="124" t="s">
        <v>25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N15" s="124" t="s">
        <v>26</v>
      </c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spans="1:25" ht="15.75" thickBot="1" x14ac:dyDescent="0.3"/>
    <row r="17" spans="1:25" ht="90.75" customHeight="1" thickBot="1" x14ac:dyDescent="0.3">
      <c r="A17" s="70" t="s">
        <v>0</v>
      </c>
      <c r="B17" s="66" t="s">
        <v>1</v>
      </c>
      <c r="C17" s="66" t="s">
        <v>2</v>
      </c>
      <c r="D17" s="66" t="s">
        <v>3</v>
      </c>
      <c r="E17" s="66" t="s">
        <v>4</v>
      </c>
      <c r="F17" s="66" t="s">
        <v>5</v>
      </c>
      <c r="G17" s="66" t="s">
        <v>6</v>
      </c>
      <c r="H17" s="66" t="s">
        <v>7</v>
      </c>
      <c r="I17" s="67" t="s">
        <v>8</v>
      </c>
      <c r="J17" s="66" t="s">
        <v>9</v>
      </c>
      <c r="K17" s="68" t="s">
        <v>10</v>
      </c>
      <c r="L17" s="69" t="s">
        <v>11</v>
      </c>
      <c r="N17" s="70" t="s">
        <v>0</v>
      </c>
      <c r="O17" s="66" t="s">
        <v>1</v>
      </c>
      <c r="P17" s="66" t="s">
        <v>2</v>
      </c>
      <c r="Q17" s="66" t="s">
        <v>3</v>
      </c>
      <c r="R17" s="66" t="s">
        <v>4</v>
      </c>
      <c r="S17" s="1" t="s">
        <v>18</v>
      </c>
      <c r="T17" s="1" t="s">
        <v>19</v>
      </c>
      <c r="U17" s="2" t="s">
        <v>7</v>
      </c>
      <c r="V17" s="67" t="s">
        <v>8</v>
      </c>
      <c r="W17" s="66" t="s">
        <v>9</v>
      </c>
      <c r="X17" s="66" t="s">
        <v>10</v>
      </c>
      <c r="Y17" s="68" t="s">
        <v>11</v>
      </c>
    </row>
    <row r="18" spans="1:25" x14ac:dyDescent="0.25">
      <c r="A18" s="90" t="s">
        <v>12</v>
      </c>
      <c r="B18" s="72">
        <v>2263567.5570949921</v>
      </c>
      <c r="C18" s="72">
        <v>245561.02908036741</v>
      </c>
      <c r="D18" s="72">
        <v>2509128.5861753919</v>
      </c>
      <c r="E18" s="98">
        <f>C18/D18*100</f>
        <v>9.7867056488591739</v>
      </c>
      <c r="F18" s="72">
        <v>808419.14373324695</v>
      </c>
      <c r="G18" s="72">
        <v>630254.60517762252</v>
      </c>
      <c r="H18" s="74">
        <f>F18+G18</f>
        <v>1438673.7489108695</v>
      </c>
      <c r="I18" s="99">
        <v>35.714381097189403</v>
      </c>
      <c r="J18" s="100">
        <v>27.843419260986224</v>
      </c>
      <c r="K18" s="101">
        <f t="shared" ref="K18:K23" si="8">C18+F18+G18</f>
        <v>1684234.7779912369</v>
      </c>
      <c r="L18" s="102">
        <f t="shared" ref="L18:L23" si="9">E18+I18+J18</f>
        <v>73.344506007034795</v>
      </c>
      <c r="N18" s="110" t="s">
        <v>12</v>
      </c>
      <c r="O18" s="72">
        <v>2173250</v>
      </c>
      <c r="P18" s="72">
        <v>244571</v>
      </c>
      <c r="Q18" s="72">
        <v>2417821</v>
      </c>
      <c r="R18" s="98">
        <v>10.115355577294784</v>
      </c>
      <c r="S18" s="72">
        <v>368924</v>
      </c>
      <c r="T18" s="72">
        <v>849744</v>
      </c>
      <c r="U18" s="74">
        <f>S18+T18</f>
        <v>1218668</v>
      </c>
      <c r="V18" s="99">
        <v>17</v>
      </c>
      <c r="W18" s="100">
        <v>39.1</v>
      </c>
      <c r="X18" s="111">
        <f>P18+S18+T18</f>
        <v>1463239</v>
      </c>
      <c r="Y18" s="112">
        <f>R18+V18+W18</f>
        <v>66.215355577294787</v>
      </c>
    </row>
    <row r="19" spans="1:25" x14ac:dyDescent="0.25">
      <c r="A19" s="93" t="s">
        <v>13</v>
      </c>
      <c r="B19" s="80">
        <v>491951.85697259067</v>
      </c>
      <c r="C19" s="80">
        <v>55213.745649582386</v>
      </c>
      <c r="D19" s="80">
        <v>547165.60262216954</v>
      </c>
      <c r="E19" s="103">
        <f>C19/D19*100</f>
        <v>10.09086561453841</v>
      </c>
      <c r="F19" s="80">
        <v>167211.29606674396</v>
      </c>
      <c r="G19" s="80">
        <v>127698.1415971367</v>
      </c>
      <c r="H19" s="74">
        <f>F19+G19</f>
        <v>294909.43766388064</v>
      </c>
      <c r="I19" s="104">
        <v>33.989361702126928</v>
      </c>
      <c r="J19" s="105">
        <v>25.957446808509854</v>
      </c>
      <c r="K19" s="106">
        <f t="shared" si="8"/>
        <v>350123.18331346306</v>
      </c>
      <c r="L19" s="107">
        <f t="shared" si="9"/>
        <v>70.037674125175187</v>
      </c>
      <c r="N19" s="93" t="s">
        <v>13</v>
      </c>
      <c r="O19" s="80">
        <v>470656</v>
      </c>
      <c r="P19" s="80">
        <v>78799</v>
      </c>
      <c r="Q19" s="80">
        <v>549455</v>
      </c>
      <c r="R19" s="98">
        <v>14.341354175372459</v>
      </c>
      <c r="S19" s="80">
        <v>106066</v>
      </c>
      <c r="T19" s="80">
        <v>143755</v>
      </c>
      <c r="U19" s="74">
        <f t="shared" ref="U19:U22" si="10">S19+T19</f>
        <v>249821</v>
      </c>
      <c r="V19" s="104">
        <v>22.5</v>
      </c>
      <c r="W19" s="105">
        <v>30.5</v>
      </c>
      <c r="X19" s="113">
        <f t="shared" ref="X19:X22" si="11">P19+S19+T19</f>
        <v>328620</v>
      </c>
      <c r="Y19" s="114">
        <f t="shared" ref="Y19:Y22" si="12">R19+V19+W19</f>
        <v>67.341354175372459</v>
      </c>
    </row>
    <row r="20" spans="1:25" x14ac:dyDescent="0.25">
      <c r="A20" s="93" t="s">
        <v>14</v>
      </c>
      <c r="B20" s="80">
        <v>290057.42516370368</v>
      </c>
      <c r="C20" s="80">
        <v>30358.34190832523</v>
      </c>
      <c r="D20" s="80">
        <v>320415.76707202918</v>
      </c>
      <c r="E20" s="103">
        <f>C20/D20*100</f>
        <v>9.4746716697935476</v>
      </c>
      <c r="F20" s="80">
        <v>97086.578578109955</v>
      </c>
      <c r="G20" s="80">
        <v>77849.609448081916</v>
      </c>
      <c r="H20" s="74">
        <f>F20+G20</f>
        <v>174936.18802619187</v>
      </c>
      <c r="I20" s="104">
        <v>33.471502590673509</v>
      </c>
      <c r="J20" s="105">
        <v>26.839378238341894</v>
      </c>
      <c r="K20" s="106">
        <f t="shared" si="8"/>
        <v>205294.52993451711</v>
      </c>
      <c r="L20" s="107">
        <f t="shared" si="9"/>
        <v>69.785552498808954</v>
      </c>
      <c r="N20" s="93" t="s">
        <v>14</v>
      </c>
      <c r="O20" s="80">
        <v>278895</v>
      </c>
      <c r="P20" s="80">
        <v>31159</v>
      </c>
      <c r="Q20" s="80">
        <v>310054</v>
      </c>
      <c r="R20" s="98">
        <v>10.049644438481282</v>
      </c>
      <c r="S20" s="80">
        <v>30847</v>
      </c>
      <c r="T20" s="80">
        <v>101861</v>
      </c>
      <c r="U20" s="74">
        <f t="shared" si="10"/>
        <v>132708</v>
      </c>
      <c r="V20" s="104">
        <v>11.1</v>
      </c>
      <c r="W20" s="105">
        <v>36.5</v>
      </c>
      <c r="X20" s="113">
        <f t="shared" si="11"/>
        <v>163867</v>
      </c>
      <c r="Y20" s="114">
        <f t="shared" si="12"/>
        <v>57.649644438481282</v>
      </c>
    </row>
    <row r="21" spans="1:25" x14ac:dyDescent="0.25">
      <c r="A21" s="93" t="s">
        <v>15</v>
      </c>
      <c r="B21" s="80">
        <v>1481558.2749586874</v>
      </c>
      <c r="C21" s="80">
        <v>159988.941522459</v>
      </c>
      <c r="D21" s="80">
        <v>1641547.2164811478</v>
      </c>
      <c r="E21" s="103">
        <f>C21/D21*100</f>
        <v>9.7462284310904188</v>
      </c>
      <c r="F21" s="80">
        <v>544121.26908840414</v>
      </c>
      <c r="G21" s="80">
        <v>424706.85413240432</v>
      </c>
      <c r="H21" s="74">
        <f>F21+G21</f>
        <v>968828.12322080845</v>
      </c>
      <c r="I21" s="104">
        <v>36.726281934713398</v>
      </c>
      <c r="J21" s="105">
        <v>28.666226722958083</v>
      </c>
      <c r="K21" s="106">
        <f t="shared" si="8"/>
        <v>1128817.0647432674</v>
      </c>
      <c r="L21" s="107">
        <f t="shared" si="9"/>
        <v>75.1387370887619</v>
      </c>
      <c r="N21" s="93" t="s">
        <v>15</v>
      </c>
      <c r="O21" s="80">
        <v>1423699</v>
      </c>
      <c r="P21" s="80">
        <v>134613</v>
      </c>
      <c r="Q21" s="80">
        <v>1558312</v>
      </c>
      <c r="R21" s="98">
        <v>8.6383589842400017</v>
      </c>
      <c r="S21" s="80">
        <v>232011</v>
      </c>
      <c r="T21" s="80">
        <v>604128</v>
      </c>
      <c r="U21" s="74">
        <f t="shared" si="10"/>
        <v>836139</v>
      </c>
      <c r="V21" s="104">
        <v>16.3</v>
      </c>
      <c r="W21" s="105">
        <v>42.4</v>
      </c>
      <c r="X21" s="113">
        <f t="shared" si="11"/>
        <v>970752</v>
      </c>
      <c r="Y21" s="114">
        <f t="shared" si="12"/>
        <v>67.338358984240003</v>
      </c>
    </row>
    <row r="22" spans="1:25" ht="15.75" thickBot="1" x14ac:dyDescent="0.3">
      <c r="A22" s="96" t="s">
        <v>16</v>
      </c>
      <c r="B22" s="80">
        <v>1458801.986505422</v>
      </c>
      <c r="C22" s="80">
        <v>103296.67245486806</v>
      </c>
      <c r="D22" s="80">
        <v>1562098.6589602663</v>
      </c>
      <c r="E22" s="103">
        <f>C22/D22*100</f>
        <v>6.6126855600543433</v>
      </c>
      <c r="F22" s="80">
        <v>726871.27882529399</v>
      </c>
      <c r="G22" s="80">
        <v>371868.02083752723</v>
      </c>
      <c r="H22" s="74">
        <f>F22+G22</f>
        <v>1098739.2996628212</v>
      </c>
      <c r="I22" s="104">
        <v>49.826589595379083</v>
      </c>
      <c r="J22" s="105">
        <v>25.491329479770013</v>
      </c>
      <c r="K22" s="108">
        <f t="shared" si="8"/>
        <v>1202035.9721176894</v>
      </c>
      <c r="L22" s="109">
        <f t="shared" si="9"/>
        <v>81.930604635203437</v>
      </c>
      <c r="N22" s="96" t="s">
        <v>16</v>
      </c>
      <c r="O22" s="80">
        <v>1456709</v>
      </c>
      <c r="P22" s="80">
        <v>111857</v>
      </c>
      <c r="Q22" s="80">
        <v>1568566</v>
      </c>
      <c r="R22" s="98">
        <v>7.1311547891795346</v>
      </c>
      <c r="S22" s="80">
        <v>389476</v>
      </c>
      <c r="T22" s="80">
        <v>480767</v>
      </c>
      <c r="U22" s="74">
        <f t="shared" si="10"/>
        <v>870243</v>
      </c>
      <c r="V22" s="104">
        <v>26.7</v>
      </c>
      <c r="W22" s="105">
        <v>33</v>
      </c>
      <c r="X22" s="115">
        <f t="shared" si="11"/>
        <v>982100</v>
      </c>
      <c r="Y22" s="116">
        <f t="shared" si="12"/>
        <v>66.831154789179536</v>
      </c>
    </row>
    <row r="23" spans="1:25" ht="15.75" thickBot="1" x14ac:dyDescent="0.3">
      <c r="A23" s="3" t="s">
        <v>7</v>
      </c>
      <c r="B23" s="4">
        <f>B18+B22</f>
        <v>3722369.5436004139</v>
      </c>
      <c r="C23" s="4">
        <f>C18+C22</f>
        <v>348857.70153523551</v>
      </c>
      <c r="D23" s="4">
        <f>D18+D22</f>
        <v>4071227.2451356584</v>
      </c>
      <c r="E23" s="5">
        <f>C23/D23</f>
        <v>8.5688584922901087E-2</v>
      </c>
      <c r="F23" s="4">
        <f>F18+F22</f>
        <v>1535290.4225585409</v>
      </c>
      <c r="G23" s="4">
        <f>G18+G22</f>
        <v>1002122.6260151498</v>
      </c>
      <c r="H23" s="4">
        <f>H18+H22</f>
        <v>2537413.0485736905</v>
      </c>
      <c r="I23" s="6">
        <f>F23/B23</f>
        <v>0.41244975937385064</v>
      </c>
      <c r="J23" s="7">
        <f>G23/B23</f>
        <v>0.26921631887355807</v>
      </c>
      <c r="K23" s="8">
        <f t="shared" si="8"/>
        <v>2886270.7501089266</v>
      </c>
      <c r="L23" s="9">
        <f t="shared" si="9"/>
        <v>0.76735466317030987</v>
      </c>
      <c r="N23" s="3" t="s">
        <v>7</v>
      </c>
      <c r="O23" s="4">
        <f>O18+O22</f>
        <v>3629959</v>
      </c>
      <c r="P23" s="4">
        <f>P18+P22</f>
        <v>356428</v>
      </c>
      <c r="Q23" s="4">
        <f>Q18+Q22</f>
        <v>3986387</v>
      </c>
      <c r="R23" s="5">
        <f>P23/Q23</f>
        <v>8.9411288969184377E-2</v>
      </c>
      <c r="S23" s="4">
        <f>S18+S22</f>
        <v>758400</v>
      </c>
      <c r="T23" s="4">
        <f>T18+T22</f>
        <v>1330511</v>
      </c>
      <c r="U23" s="4">
        <f>U18+U22</f>
        <v>2088911</v>
      </c>
      <c r="V23" s="11">
        <f>S23/O23</f>
        <v>0.2089279796273181</v>
      </c>
      <c r="W23" s="12">
        <f>T23/O23</f>
        <v>0.36653609586223979</v>
      </c>
      <c r="X23" s="13">
        <f>P23+S23+T23</f>
        <v>2445339</v>
      </c>
      <c r="Y23" s="9">
        <f>R23+V23+W23</f>
        <v>0.66487536445874229</v>
      </c>
    </row>
    <row r="24" spans="1:25" x14ac:dyDescent="0.25">
      <c r="A24" s="123" t="s">
        <v>22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N24" s="10" t="s">
        <v>23</v>
      </c>
    </row>
  </sheetData>
  <mergeCells count="7">
    <mergeCell ref="A24:L24"/>
    <mergeCell ref="N15:Y15"/>
    <mergeCell ref="A3:L3"/>
    <mergeCell ref="A12:L12"/>
    <mergeCell ref="N3:Y3"/>
    <mergeCell ref="N12:Y12"/>
    <mergeCell ref="A15:L1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showGridLines="0" workbookViewId="0">
      <selection activeCell="T10" sqref="T10"/>
    </sheetView>
  </sheetViews>
  <sheetFormatPr baseColWidth="10" defaultRowHeight="15" x14ac:dyDescent="0.25"/>
  <cols>
    <col min="2" max="2" width="17" customWidth="1"/>
    <col min="3" max="3" width="8.7109375" customWidth="1"/>
    <col min="4" max="4" width="11.42578125" customWidth="1"/>
    <col min="5" max="5" width="10.7109375" customWidth="1"/>
    <col min="6" max="6" width="10.140625" customWidth="1"/>
    <col min="7" max="7" width="8.140625" customWidth="1"/>
  </cols>
  <sheetData>
    <row r="4" spans="2:16" ht="18" x14ac:dyDescent="0.25">
      <c r="B4" s="128" t="s">
        <v>45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6" spans="2:16" ht="19.5" thickBot="1" x14ac:dyDescent="0.35">
      <c r="B6" s="126">
        <v>2021</v>
      </c>
      <c r="C6" s="126"/>
      <c r="D6" s="126"/>
      <c r="E6" s="126"/>
      <c r="F6" s="126"/>
    </row>
    <row r="7" spans="2:16" ht="60" x14ac:dyDescent="0.25">
      <c r="B7" s="30" t="s">
        <v>0</v>
      </c>
      <c r="C7" s="31" t="s">
        <v>4</v>
      </c>
      <c r="D7" s="32" t="s">
        <v>8</v>
      </c>
      <c r="E7" s="32" t="s">
        <v>9</v>
      </c>
      <c r="F7" s="119" t="s">
        <v>11</v>
      </c>
    </row>
    <row r="8" spans="2:16" ht="21" customHeight="1" x14ac:dyDescent="0.25">
      <c r="B8" s="117" t="s">
        <v>20</v>
      </c>
      <c r="C8" s="118">
        <v>9.7867056488591739</v>
      </c>
      <c r="D8" s="118">
        <v>35.714381097189403</v>
      </c>
      <c r="E8" s="118">
        <v>27.843419260986224</v>
      </c>
      <c r="F8" s="120">
        <v>73.344506007034795</v>
      </c>
    </row>
    <row r="9" spans="2:16" ht="21" customHeight="1" x14ac:dyDescent="0.25">
      <c r="B9" s="93" t="s">
        <v>13</v>
      </c>
      <c r="C9" s="118">
        <v>10.09086561453841</v>
      </c>
      <c r="D9" s="118">
        <v>33.989361702126928</v>
      </c>
      <c r="E9" s="118">
        <v>25.957446808509854</v>
      </c>
      <c r="F9" s="120">
        <v>70.037674125175187</v>
      </c>
    </row>
    <row r="10" spans="2:16" ht="21" customHeight="1" x14ac:dyDescent="0.25">
      <c r="B10" s="93" t="s">
        <v>14</v>
      </c>
      <c r="C10" s="118">
        <v>9.4746716697935476</v>
      </c>
      <c r="D10" s="118">
        <v>33.471502590673509</v>
      </c>
      <c r="E10" s="118">
        <v>26.839378238341894</v>
      </c>
      <c r="F10" s="120">
        <v>69.785552498808954</v>
      </c>
    </row>
    <row r="11" spans="2:16" ht="21" customHeight="1" x14ac:dyDescent="0.25">
      <c r="B11" s="93" t="s">
        <v>15</v>
      </c>
      <c r="C11" s="118">
        <v>9.7462284310904188</v>
      </c>
      <c r="D11" s="118">
        <v>36.726281934713398</v>
      </c>
      <c r="E11" s="118">
        <v>28.666226722958083</v>
      </c>
      <c r="F11" s="120">
        <v>75.1387370887619</v>
      </c>
    </row>
    <row r="12" spans="2:16" ht="21" customHeight="1" x14ac:dyDescent="0.25">
      <c r="B12" s="93" t="s">
        <v>16</v>
      </c>
      <c r="C12" s="118">
        <v>6.6126855600543433</v>
      </c>
      <c r="D12" s="118">
        <v>49.826589595379083</v>
      </c>
      <c r="E12" s="118">
        <v>25.491329479770013</v>
      </c>
      <c r="F12" s="120">
        <v>81.930604635203437</v>
      </c>
    </row>
    <row r="13" spans="2:16" ht="21" customHeight="1" thickBot="1" x14ac:dyDescent="0.3">
      <c r="B13" s="29" t="s">
        <v>7</v>
      </c>
      <c r="C13" s="33">
        <v>8.5688584922901087E-2</v>
      </c>
      <c r="D13" s="33">
        <v>0.41244975937385064</v>
      </c>
      <c r="E13" s="33">
        <v>0.26921631887355807</v>
      </c>
      <c r="F13" s="121">
        <v>0.76735466317030987</v>
      </c>
    </row>
    <row r="14" spans="2:16" ht="28.5" customHeight="1" x14ac:dyDescent="0.25">
      <c r="B14" s="127" t="s">
        <v>48</v>
      </c>
      <c r="C14" s="127"/>
      <c r="D14" s="127"/>
      <c r="E14" s="127"/>
      <c r="F14" s="127"/>
    </row>
    <row r="17" spans="2:6" ht="19.5" thickBot="1" x14ac:dyDescent="0.35">
      <c r="C17" s="126">
        <v>2022</v>
      </c>
      <c r="D17" s="126"/>
      <c r="E17" s="126"/>
      <c r="F17" s="126"/>
    </row>
    <row r="18" spans="2:6" ht="60" x14ac:dyDescent="0.25">
      <c r="B18" s="30" t="s">
        <v>0</v>
      </c>
      <c r="C18" s="31" t="s">
        <v>4</v>
      </c>
      <c r="D18" s="32" t="s">
        <v>8</v>
      </c>
      <c r="E18" s="32" t="s">
        <v>9</v>
      </c>
      <c r="F18" s="119" t="s">
        <v>11</v>
      </c>
    </row>
    <row r="19" spans="2:6" ht="24.75" customHeight="1" x14ac:dyDescent="0.25">
      <c r="B19" s="117" t="s">
        <v>20</v>
      </c>
      <c r="C19" s="118">
        <v>10.115355577294784</v>
      </c>
      <c r="D19" s="118">
        <v>17</v>
      </c>
      <c r="E19" s="118">
        <v>39.1</v>
      </c>
      <c r="F19" s="120">
        <v>66.215355577294787</v>
      </c>
    </row>
    <row r="20" spans="2:6" ht="24.75" customHeight="1" x14ac:dyDescent="0.25">
      <c r="B20" s="93" t="s">
        <v>13</v>
      </c>
      <c r="C20" s="118">
        <v>14.341354175372459</v>
      </c>
      <c r="D20" s="118">
        <v>22.5</v>
      </c>
      <c r="E20" s="118">
        <v>30.5</v>
      </c>
      <c r="F20" s="120">
        <v>67.341354175372459</v>
      </c>
    </row>
    <row r="21" spans="2:6" ht="24.75" customHeight="1" x14ac:dyDescent="0.25">
      <c r="B21" s="93" t="s">
        <v>14</v>
      </c>
      <c r="C21" s="118">
        <v>10.049644438481282</v>
      </c>
      <c r="D21" s="118">
        <v>11.1</v>
      </c>
      <c r="E21" s="118">
        <v>36.5</v>
      </c>
      <c r="F21" s="120">
        <v>57.649644438481282</v>
      </c>
    </row>
    <row r="22" spans="2:6" ht="24.75" customHeight="1" x14ac:dyDescent="0.25">
      <c r="B22" s="93" t="s">
        <v>15</v>
      </c>
      <c r="C22" s="118">
        <v>8.6383589842400017</v>
      </c>
      <c r="D22" s="118">
        <v>16.3</v>
      </c>
      <c r="E22" s="118">
        <v>42.4</v>
      </c>
      <c r="F22" s="120">
        <v>67.338358984240003</v>
      </c>
    </row>
    <row r="23" spans="2:6" ht="24.75" customHeight="1" x14ac:dyDescent="0.25">
      <c r="B23" s="93" t="s">
        <v>16</v>
      </c>
      <c r="C23" s="118">
        <v>7.1311547891795346</v>
      </c>
      <c r="D23" s="118">
        <v>26.7</v>
      </c>
      <c r="E23" s="118">
        <v>33</v>
      </c>
      <c r="F23" s="120">
        <v>66.831154789179536</v>
      </c>
    </row>
    <row r="24" spans="2:6" ht="24.75" customHeight="1" thickBot="1" x14ac:dyDescent="0.3">
      <c r="B24" s="29" t="s">
        <v>7</v>
      </c>
      <c r="C24" s="33">
        <v>8.9411288969184377E-2</v>
      </c>
      <c r="D24" s="33">
        <v>0.2089279796273181</v>
      </c>
      <c r="E24" s="33">
        <v>0.36653609586223979</v>
      </c>
      <c r="F24" s="121">
        <v>0.66487536445874229</v>
      </c>
    </row>
  </sheetData>
  <mergeCells count="4">
    <mergeCell ref="B6:F6"/>
    <mergeCell ref="C17:F17"/>
    <mergeCell ref="B14:F14"/>
    <mergeCell ref="B4:P4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8"/>
  <sheetViews>
    <sheetView showGridLines="0" workbookViewId="0"/>
  </sheetViews>
  <sheetFormatPr baseColWidth="10" defaultRowHeight="15" x14ac:dyDescent="0.25"/>
  <cols>
    <col min="2" max="2" width="16.28515625" customWidth="1"/>
  </cols>
  <sheetData>
    <row r="3" spans="2:16" ht="18" x14ac:dyDescent="0.25">
      <c r="B3" s="128" t="s">
        <v>29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2:16" ht="16.5" thickBot="1" x14ac:dyDescent="0.3"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5" customHeight="1" x14ac:dyDescent="0.25">
      <c r="B5" s="131" t="s">
        <v>0</v>
      </c>
      <c r="C5" s="133" t="s">
        <v>30</v>
      </c>
      <c r="D5" s="133" t="s">
        <v>31</v>
      </c>
      <c r="E5" s="133"/>
      <c r="F5" s="134" t="s">
        <v>32</v>
      </c>
      <c r="G5" s="134"/>
      <c r="H5" s="134"/>
      <c r="I5" s="134"/>
      <c r="J5" s="134"/>
      <c r="K5" s="134"/>
      <c r="L5" s="134"/>
      <c r="M5" s="134"/>
      <c r="N5" s="134"/>
      <c r="O5" s="135"/>
      <c r="P5" s="21"/>
    </row>
    <row r="6" spans="2:16" x14ac:dyDescent="0.25">
      <c r="B6" s="132"/>
      <c r="C6" s="129"/>
      <c r="D6" s="129"/>
      <c r="E6" s="129"/>
      <c r="F6" s="136" t="s">
        <v>33</v>
      </c>
      <c r="G6" s="136"/>
      <c r="H6" s="137" t="s">
        <v>1</v>
      </c>
      <c r="I6" s="137"/>
      <c r="J6" s="137"/>
      <c r="K6" s="137"/>
      <c r="L6" s="137"/>
      <c r="M6" s="137"/>
      <c r="N6" s="23"/>
      <c r="O6" s="25"/>
      <c r="P6" s="21"/>
    </row>
    <row r="7" spans="2:16" ht="27" customHeight="1" x14ac:dyDescent="0.25">
      <c r="B7" s="132"/>
      <c r="C7" s="129"/>
      <c r="D7" s="129"/>
      <c r="E7" s="129"/>
      <c r="F7" s="136"/>
      <c r="G7" s="136"/>
      <c r="H7" s="129" t="s">
        <v>34</v>
      </c>
      <c r="I7" s="129"/>
      <c r="J7" s="129" t="s">
        <v>35</v>
      </c>
      <c r="K7" s="129"/>
      <c r="L7" s="129" t="s">
        <v>36</v>
      </c>
      <c r="M7" s="129"/>
      <c r="N7" s="129" t="s">
        <v>2</v>
      </c>
      <c r="O7" s="130"/>
      <c r="P7" s="21"/>
    </row>
    <row r="8" spans="2:16" x14ac:dyDescent="0.25">
      <c r="B8" s="132"/>
      <c r="C8" s="129"/>
      <c r="D8" s="22" t="s">
        <v>37</v>
      </c>
      <c r="E8" s="22" t="s">
        <v>38</v>
      </c>
      <c r="F8" s="22" t="s">
        <v>37</v>
      </c>
      <c r="G8" s="22" t="s">
        <v>39</v>
      </c>
      <c r="H8" s="22" t="s">
        <v>37</v>
      </c>
      <c r="I8" s="34" t="s">
        <v>40</v>
      </c>
      <c r="J8" s="34" t="s">
        <v>37</v>
      </c>
      <c r="K8" s="34" t="s">
        <v>41</v>
      </c>
      <c r="L8" s="34" t="s">
        <v>37</v>
      </c>
      <c r="M8" s="34" t="s">
        <v>42</v>
      </c>
      <c r="N8" s="34" t="s">
        <v>37</v>
      </c>
      <c r="O8" s="34" t="s">
        <v>43</v>
      </c>
      <c r="P8" s="21"/>
    </row>
    <row r="9" spans="2:16" x14ac:dyDescent="0.25">
      <c r="B9" s="26" t="s">
        <v>7</v>
      </c>
      <c r="C9" s="38">
        <v>9362596.3432960436</v>
      </c>
      <c r="D9" s="38">
        <v>6908643.6656046268</v>
      </c>
      <c r="E9" s="39">
        <v>100</v>
      </c>
      <c r="F9" s="38">
        <v>4103427.3264739504</v>
      </c>
      <c r="G9" s="39">
        <v>100</v>
      </c>
      <c r="H9" s="38">
        <v>3655653.2532503344</v>
      </c>
      <c r="I9" s="39">
        <v>100</v>
      </c>
      <c r="J9" s="38">
        <v>996553</v>
      </c>
      <c r="K9" s="39">
        <v>27.260599705782802</v>
      </c>
      <c r="L9" s="38">
        <v>1585972</v>
      </c>
      <c r="M9" s="40">
        <v>43.384092804476786</v>
      </c>
      <c r="N9" s="41">
        <v>447774</v>
      </c>
      <c r="O9" s="42">
        <v>21.7</v>
      </c>
      <c r="P9" s="21"/>
    </row>
    <row r="10" spans="2:16" x14ac:dyDescent="0.25">
      <c r="B10" s="16" t="s">
        <v>12</v>
      </c>
      <c r="C10" s="43">
        <v>5157114.9880677648</v>
      </c>
      <c r="D10" s="43">
        <v>3872913.2231525308</v>
      </c>
      <c r="E10" s="44">
        <v>56.058951808937785</v>
      </c>
      <c r="F10" s="43">
        <v>2350013.3010317637</v>
      </c>
      <c r="G10" s="45">
        <v>57.269524084665967</v>
      </c>
      <c r="H10" s="43">
        <v>2086204.9364241026</v>
      </c>
      <c r="I10" s="45">
        <v>57.067910764490712</v>
      </c>
      <c r="J10" s="43">
        <v>542449</v>
      </c>
      <c r="K10" s="45">
        <v>26.001712033612311</v>
      </c>
      <c r="L10" s="46">
        <v>888802</v>
      </c>
      <c r="M10" s="47">
        <v>42.603772260431292</v>
      </c>
      <c r="N10" s="48">
        <v>263808</v>
      </c>
      <c r="O10" s="49">
        <v>11.2</v>
      </c>
      <c r="P10" s="21"/>
    </row>
    <row r="11" spans="2:16" x14ac:dyDescent="0.25">
      <c r="B11" s="16" t="s">
        <v>13</v>
      </c>
      <c r="C11" s="43">
        <v>981294.58803582157</v>
      </c>
      <c r="D11" s="43">
        <v>761244.12036203581</v>
      </c>
      <c r="E11" s="44">
        <v>11.018720275760723</v>
      </c>
      <c r="F11" s="43">
        <v>451239.40962012345</v>
      </c>
      <c r="G11" s="45">
        <v>10.996646795932675</v>
      </c>
      <c r="H11" s="43">
        <v>392613.60287961003</v>
      </c>
      <c r="I11" s="45">
        <v>10.739902711793775</v>
      </c>
      <c r="J11" s="43">
        <v>119748</v>
      </c>
      <c r="K11" s="45">
        <v>30.50021678355327</v>
      </c>
      <c r="L11" s="46">
        <v>152774</v>
      </c>
      <c r="M11" s="47">
        <v>38.912049628307507</v>
      </c>
      <c r="N11" s="48">
        <v>58626</v>
      </c>
      <c r="O11" s="49">
        <v>13</v>
      </c>
      <c r="P11" s="21"/>
    </row>
    <row r="12" spans="2:16" x14ac:dyDescent="0.25">
      <c r="B12" s="16" t="s">
        <v>14</v>
      </c>
      <c r="C12" s="43">
        <v>680308.85246683541</v>
      </c>
      <c r="D12" s="43">
        <v>520652.94261604792</v>
      </c>
      <c r="E12" s="44">
        <v>7.536254116103434</v>
      </c>
      <c r="F12" s="43">
        <v>304616.10276967788</v>
      </c>
      <c r="G12" s="45">
        <v>7.423455529586108</v>
      </c>
      <c r="H12" s="43">
        <v>269361.50377228309</v>
      </c>
      <c r="I12" s="45">
        <v>7.3683548496506583</v>
      </c>
      <c r="J12" s="43">
        <v>59671</v>
      </c>
      <c r="K12" s="45">
        <v>22.152757229349884</v>
      </c>
      <c r="L12" s="46">
        <v>111486</v>
      </c>
      <c r="M12" s="47">
        <v>41.388987824425612</v>
      </c>
      <c r="N12" s="48">
        <v>35255</v>
      </c>
      <c r="O12" s="49">
        <v>11.6</v>
      </c>
      <c r="P12" s="21"/>
    </row>
    <row r="13" spans="2:16" x14ac:dyDescent="0.25">
      <c r="B13" s="16" t="s">
        <v>15</v>
      </c>
      <c r="C13" s="43">
        <v>3495511.5475651072</v>
      </c>
      <c r="D13" s="43">
        <v>2591016.1601744471</v>
      </c>
      <c r="E13" s="44">
        <v>37.503977417073628</v>
      </c>
      <c r="F13" s="43">
        <v>1594157.7886419622</v>
      </c>
      <c r="G13" s="45">
        <v>38.849421759147177</v>
      </c>
      <c r="H13" s="43">
        <v>1424229.8297722095</v>
      </c>
      <c r="I13" s="45">
        <v>38.95965320304628</v>
      </c>
      <c r="J13" s="43">
        <v>363030</v>
      </c>
      <c r="K13" s="45">
        <v>25.489565827873641</v>
      </c>
      <c r="L13" s="46">
        <v>624542</v>
      </c>
      <c r="M13" s="47">
        <v>43.851209049587794</v>
      </c>
      <c r="N13" s="48">
        <v>169928</v>
      </c>
      <c r="O13" s="49">
        <v>10.7</v>
      </c>
      <c r="P13" s="21"/>
    </row>
    <row r="14" spans="2:16" ht="15.75" customHeight="1" thickBot="1" x14ac:dyDescent="0.3">
      <c r="B14" s="17" t="s">
        <v>16</v>
      </c>
      <c r="C14" s="50">
        <v>4205481.3552282797</v>
      </c>
      <c r="D14" s="50">
        <v>3035730.4424520964</v>
      </c>
      <c r="E14" s="51">
        <v>43.941048191062222</v>
      </c>
      <c r="F14" s="50">
        <v>1753414.025442187</v>
      </c>
      <c r="G14" s="52">
        <v>42.73047591533404</v>
      </c>
      <c r="H14" s="50">
        <v>1569448.3168262318</v>
      </c>
      <c r="I14" s="52">
        <v>42.932089235509288</v>
      </c>
      <c r="J14" s="50">
        <v>454104</v>
      </c>
      <c r="K14" s="52">
        <v>28.933988786473563</v>
      </c>
      <c r="L14" s="53">
        <v>697170</v>
      </c>
      <c r="M14" s="54">
        <v>44.421341724067119</v>
      </c>
      <c r="N14" s="55">
        <v>183966</v>
      </c>
      <c r="O14" s="56">
        <v>10.5</v>
      </c>
      <c r="P14" s="21"/>
    </row>
    <row r="15" spans="2:16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</row>
    <row r="16" spans="2:16" ht="18.75" customHeight="1" x14ac:dyDescent="0.25">
      <c r="B16" s="128" t="s">
        <v>44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</row>
    <row r="17" spans="2:16" ht="16.5" thickBot="1" x14ac:dyDescent="0.3"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5">
      <c r="B18" s="131" t="s">
        <v>0</v>
      </c>
      <c r="C18" s="133" t="s">
        <v>30</v>
      </c>
      <c r="D18" s="133" t="s">
        <v>31</v>
      </c>
      <c r="E18" s="133"/>
      <c r="F18" s="134" t="s">
        <v>32</v>
      </c>
      <c r="G18" s="134"/>
      <c r="H18" s="134"/>
      <c r="I18" s="134"/>
      <c r="J18" s="134"/>
      <c r="K18" s="134"/>
      <c r="L18" s="134"/>
      <c r="M18" s="134"/>
      <c r="N18" s="134"/>
      <c r="O18" s="135"/>
      <c r="P18" s="18"/>
    </row>
    <row r="19" spans="2:16" x14ac:dyDescent="0.25">
      <c r="B19" s="132"/>
      <c r="C19" s="129"/>
      <c r="D19" s="129"/>
      <c r="E19" s="129"/>
      <c r="F19" s="136" t="s">
        <v>33</v>
      </c>
      <c r="G19" s="136"/>
      <c r="H19" s="137" t="s">
        <v>1</v>
      </c>
      <c r="I19" s="137"/>
      <c r="J19" s="137"/>
      <c r="K19" s="137"/>
      <c r="L19" s="137"/>
      <c r="M19" s="137"/>
      <c r="N19" s="24"/>
      <c r="O19" s="27"/>
      <c r="P19" s="138"/>
    </row>
    <row r="20" spans="2:16" ht="22.5" customHeight="1" x14ac:dyDescent="0.25">
      <c r="B20" s="132"/>
      <c r="C20" s="129"/>
      <c r="D20" s="129"/>
      <c r="E20" s="129"/>
      <c r="F20" s="136"/>
      <c r="G20" s="136"/>
      <c r="H20" s="129" t="s">
        <v>34</v>
      </c>
      <c r="I20" s="129"/>
      <c r="J20" s="129" t="s">
        <v>35</v>
      </c>
      <c r="K20" s="129"/>
      <c r="L20" s="129" t="s">
        <v>36</v>
      </c>
      <c r="M20" s="129"/>
      <c r="N20" s="129" t="s">
        <v>2</v>
      </c>
      <c r="O20" s="130"/>
      <c r="P20" s="138"/>
    </row>
    <row r="21" spans="2:16" x14ac:dyDescent="0.25">
      <c r="B21" s="132"/>
      <c r="C21" s="129"/>
      <c r="D21" s="22" t="s">
        <v>37</v>
      </c>
      <c r="E21" s="34" t="s">
        <v>38</v>
      </c>
      <c r="F21" s="34" t="s">
        <v>37</v>
      </c>
      <c r="G21" s="34" t="s">
        <v>39</v>
      </c>
      <c r="H21" s="34" t="s">
        <v>37</v>
      </c>
      <c r="I21" s="34" t="s">
        <v>40</v>
      </c>
      <c r="J21" s="34" t="s">
        <v>37</v>
      </c>
      <c r="K21" s="34" t="s">
        <v>41</v>
      </c>
      <c r="L21" s="34" t="s">
        <v>37</v>
      </c>
      <c r="M21" s="34" t="s">
        <v>42</v>
      </c>
      <c r="N21" s="34" t="s">
        <v>37</v>
      </c>
      <c r="O21" s="34" t="s">
        <v>43</v>
      </c>
      <c r="P21" s="138"/>
    </row>
    <row r="22" spans="2:16" x14ac:dyDescent="0.25">
      <c r="B22" s="26" t="s">
        <v>7</v>
      </c>
      <c r="C22" s="38">
        <v>9500256.9999998286</v>
      </c>
      <c r="D22" s="38">
        <v>6704669.6050358023</v>
      </c>
      <c r="E22" s="39">
        <v>100.00000000000708</v>
      </c>
      <c r="F22" s="38">
        <v>4071227.2451356584</v>
      </c>
      <c r="G22" s="39">
        <v>100.00000000000107</v>
      </c>
      <c r="H22" s="38">
        <v>3722369.5436004139</v>
      </c>
      <c r="I22" s="39">
        <v>100.00000000000115</v>
      </c>
      <c r="J22" s="38">
        <v>1535290.4225585409</v>
      </c>
      <c r="K22" s="39">
        <v>41.244975937385064</v>
      </c>
      <c r="L22" s="38">
        <v>1002122.6260151498</v>
      </c>
      <c r="M22" s="40">
        <v>26.921631887355808</v>
      </c>
      <c r="N22" s="41">
        <v>348857.70153523551</v>
      </c>
      <c r="O22" s="42">
        <v>16.399391208913517</v>
      </c>
      <c r="P22" s="19"/>
    </row>
    <row r="23" spans="2:16" x14ac:dyDescent="0.25">
      <c r="B23" s="16" t="s">
        <v>12</v>
      </c>
      <c r="C23" s="43">
        <v>5251179.999999878</v>
      </c>
      <c r="D23" s="43">
        <v>3843562.5875719637</v>
      </c>
      <c r="E23" s="44">
        <v>57.326651632250147</v>
      </c>
      <c r="F23" s="43">
        <v>2509128.5861753919</v>
      </c>
      <c r="G23" s="45">
        <v>61.630767213334749</v>
      </c>
      <c r="H23" s="43">
        <v>2263567.5570949921</v>
      </c>
      <c r="I23" s="45">
        <v>60.809855942073163</v>
      </c>
      <c r="J23" s="43">
        <v>808419.14373324695</v>
      </c>
      <c r="K23" s="45">
        <v>35.714381097189452</v>
      </c>
      <c r="L23" s="46">
        <v>630254.60517762252</v>
      </c>
      <c r="M23" s="47">
        <v>27.843419260986231</v>
      </c>
      <c r="N23" s="48">
        <v>245561.02908036741</v>
      </c>
      <c r="O23" s="49">
        <v>9.7867056488591739</v>
      </c>
      <c r="P23" s="19"/>
    </row>
    <row r="24" spans="2:16" x14ac:dyDescent="0.25">
      <c r="B24" s="16" t="s">
        <v>13</v>
      </c>
      <c r="C24" s="43">
        <v>1097732.9999999106</v>
      </c>
      <c r="D24" s="43">
        <v>849925.33587598184</v>
      </c>
      <c r="E24" s="44">
        <v>12.676617729793465</v>
      </c>
      <c r="F24" s="43">
        <v>547165.60262216954</v>
      </c>
      <c r="G24" s="45">
        <v>13.439819731898634</v>
      </c>
      <c r="H24" s="43">
        <v>491951.85697259067</v>
      </c>
      <c r="I24" s="45">
        <v>13.216093974827716</v>
      </c>
      <c r="J24" s="43">
        <v>167211.29606674396</v>
      </c>
      <c r="K24" s="45">
        <v>33.989361702126928</v>
      </c>
      <c r="L24" s="46">
        <v>127698.1415971367</v>
      </c>
      <c r="M24" s="47">
        <v>25.957446808509854</v>
      </c>
      <c r="N24" s="48">
        <v>55213.745649582386</v>
      </c>
      <c r="O24" s="49">
        <v>10.09086561453841</v>
      </c>
      <c r="P24" s="19"/>
    </row>
    <row r="25" spans="2:16" x14ac:dyDescent="0.25">
      <c r="B25" s="16" t="s">
        <v>14</v>
      </c>
      <c r="C25" s="43">
        <v>642634.9999999759</v>
      </c>
      <c r="D25" s="43">
        <v>473710.36482694012</v>
      </c>
      <c r="E25" s="44">
        <v>7.0653796940445073</v>
      </c>
      <c r="F25" s="43">
        <v>320415.76707202918</v>
      </c>
      <c r="G25" s="45">
        <v>7.8702501181890163</v>
      </c>
      <c r="H25" s="43">
        <v>290057.42516370368</v>
      </c>
      <c r="I25" s="45">
        <v>7.7922791320485798</v>
      </c>
      <c r="J25" s="43">
        <v>97086.578578109955</v>
      </c>
      <c r="K25" s="45">
        <v>33.471502590673509</v>
      </c>
      <c r="L25" s="46">
        <v>77849.609448081916</v>
      </c>
      <c r="M25" s="47">
        <v>26.839378238341894</v>
      </c>
      <c r="N25" s="48">
        <v>30358.34190832523</v>
      </c>
      <c r="O25" s="49">
        <v>9.4746716697935476</v>
      </c>
      <c r="P25" s="19"/>
    </row>
    <row r="26" spans="2:16" x14ac:dyDescent="0.25">
      <c r="B26" s="16" t="s">
        <v>15</v>
      </c>
      <c r="C26" s="43">
        <v>3510811.9999999483</v>
      </c>
      <c r="D26" s="43">
        <v>2519926.8868687726</v>
      </c>
      <c r="E26" s="44">
        <v>37.584654208408153</v>
      </c>
      <c r="F26" s="43">
        <v>1641547.2164811478</v>
      </c>
      <c r="G26" s="45">
        <v>40.320697363245976</v>
      </c>
      <c r="H26" s="43">
        <v>1481558.2749586874</v>
      </c>
      <c r="I26" s="45">
        <v>39.801482835196587</v>
      </c>
      <c r="J26" s="43">
        <v>544121.26908840414</v>
      </c>
      <c r="K26" s="45">
        <v>36.72628193471342</v>
      </c>
      <c r="L26" s="46">
        <v>424706.85413240432</v>
      </c>
      <c r="M26" s="47">
        <v>28.666226722958104</v>
      </c>
      <c r="N26" s="48">
        <v>159988.941522459</v>
      </c>
      <c r="O26" s="49">
        <v>9.7462284310904188</v>
      </c>
      <c r="P26" s="20"/>
    </row>
    <row r="27" spans="2:16" ht="15.75" customHeight="1" thickBot="1" x14ac:dyDescent="0.3">
      <c r="B27" s="17" t="s">
        <v>16</v>
      </c>
      <c r="C27" s="50">
        <v>4249076.9999999497</v>
      </c>
      <c r="D27" s="50">
        <v>2861107.0174638382</v>
      </c>
      <c r="E27" s="51">
        <v>42.673348367756937</v>
      </c>
      <c r="F27" s="50">
        <v>1562098.6589602663</v>
      </c>
      <c r="G27" s="52">
        <v>38.369232786666316</v>
      </c>
      <c r="H27" s="50">
        <v>1458801.986505422</v>
      </c>
      <c r="I27" s="52">
        <v>39.190144057927988</v>
      </c>
      <c r="J27" s="50">
        <v>726871.27882529399</v>
      </c>
      <c r="K27" s="52">
        <v>49.826589595379083</v>
      </c>
      <c r="L27" s="53">
        <v>371868.02083752723</v>
      </c>
      <c r="M27" s="54">
        <v>25.491329479770013</v>
      </c>
      <c r="N27" s="55">
        <v>103296.67245486806</v>
      </c>
      <c r="O27" s="56">
        <v>6.6126855600543433</v>
      </c>
      <c r="P27" s="19"/>
    </row>
    <row r="28" spans="2:16" x14ac:dyDescent="0.25">
      <c r="B28" s="14" t="s">
        <v>47</v>
      </c>
    </row>
  </sheetData>
  <mergeCells count="23">
    <mergeCell ref="P19:P21"/>
    <mergeCell ref="B5:B8"/>
    <mergeCell ref="C5:C8"/>
    <mergeCell ref="D5:E7"/>
    <mergeCell ref="F5:O5"/>
    <mergeCell ref="F6:G7"/>
    <mergeCell ref="H6:M6"/>
    <mergeCell ref="B3:P3"/>
    <mergeCell ref="H7:I7"/>
    <mergeCell ref="J7:K7"/>
    <mergeCell ref="N7:O7"/>
    <mergeCell ref="N20:O20"/>
    <mergeCell ref="H20:I20"/>
    <mergeCell ref="J20:K20"/>
    <mergeCell ref="L20:M20"/>
    <mergeCell ref="L7:M7"/>
    <mergeCell ref="B16:P16"/>
    <mergeCell ref="B18:B21"/>
    <mergeCell ref="C18:C21"/>
    <mergeCell ref="D18:E20"/>
    <mergeCell ref="F18:O18"/>
    <mergeCell ref="F19:G20"/>
    <mergeCell ref="H19:M19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2"/>
  <sheetViews>
    <sheetView showGridLines="0" tabSelected="1" workbookViewId="0"/>
  </sheetViews>
  <sheetFormatPr baseColWidth="10" defaultRowHeight="15" x14ac:dyDescent="0.25"/>
  <cols>
    <col min="1" max="1" width="11.42578125" style="14"/>
    <col min="2" max="2" width="14.7109375" style="14" customWidth="1"/>
    <col min="3" max="6" width="11.42578125" style="14"/>
    <col min="7" max="8" width="12.5703125" style="14" customWidth="1"/>
    <col min="9" max="14" width="11.42578125" style="14"/>
    <col min="15" max="15" width="15.5703125" style="14" customWidth="1"/>
    <col min="16" max="19" width="11.42578125" style="14"/>
    <col min="20" max="20" width="14.5703125" style="14" customWidth="1"/>
    <col min="21" max="21" width="12.5703125" style="14" customWidth="1"/>
    <col min="22" max="16384" width="11.42578125" style="14"/>
  </cols>
  <sheetData>
    <row r="3" spans="2:16" ht="18.7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2:16" ht="33.75" customHeight="1" x14ac:dyDescent="0.25">
      <c r="B4" s="139" t="s">
        <v>46</v>
      </c>
      <c r="C4" s="139"/>
      <c r="D4" s="139"/>
      <c r="E4" s="139"/>
      <c r="F4" s="139"/>
      <c r="G4" s="139"/>
      <c r="H4" s="139"/>
    </row>
    <row r="5" spans="2:16" ht="27" customHeight="1" thickBot="1" x14ac:dyDescent="0.35">
      <c r="B5" s="126">
        <v>2020</v>
      </c>
      <c r="C5" s="126"/>
      <c r="D5" s="126"/>
      <c r="E5" s="126"/>
      <c r="F5" s="126"/>
      <c r="G5" s="126"/>
      <c r="H5" s="126"/>
    </row>
    <row r="6" spans="2:16" ht="48" x14ac:dyDescent="0.25">
      <c r="B6" s="62" t="s">
        <v>0</v>
      </c>
      <c r="C6" s="35" t="s">
        <v>31</v>
      </c>
      <c r="D6" s="36" t="s">
        <v>33</v>
      </c>
      <c r="E6" s="35" t="s">
        <v>34</v>
      </c>
      <c r="F6" s="35" t="s">
        <v>35</v>
      </c>
      <c r="G6" s="35" t="s">
        <v>36</v>
      </c>
      <c r="H6" s="65" t="s">
        <v>2</v>
      </c>
    </row>
    <row r="7" spans="2:16" x14ac:dyDescent="0.25">
      <c r="B7" s="26" t="s">
        <v>7</v>
      </c>
      <c r="C7" s="57">
        <v>100</v>
      </c>
      <c r="D7" s="57">
        <v>100</v>
      </c>
      <c r="E7" s="57">
        <v>100</v>
      </c>
      <c r="F7" s="58">
        <v>27.260599705782802</v>
      </c>
      <c r="G7" s="58">
        <v>43.384092804476786</v>
      </c>
      <c r="H7" s="63">
        <v>21.7</v>
      </c>
    </row>
    <row r="8" spans="2:16" x14ac:dyDescent="0.25">
      <c r="B8" s="16" t="s">
        <v>12</v>
      </c>
      <c r="C8" s="58">
        <v>56.058951808937785</v>
      </c>
      <c r="D8" s="58">
        <v>57.269524084665967</v>
      </c>
      <c r="E8" s="58">
        <v>57.067910764490712</v>
      </c>
      <c r="F8" s="58">
        <v>26.001712033612311</v>
      </c>
      <c r="G8" s="58">
        <v>42.603772260431292</v>
      </c>
      <c r="H8" s="63">
        <v>11.2</v>
      </c>
    </row>
    <row r="9" spans="2:16" x14ac:dyDescent="0.25">
      <c r="B9" s="16" t="s">
        <v>13</v>
      </c>
      <c r="C9" s="58">
        <v>11.018720275760723</v>
      </c>
      <c r="D9" s="58">
        <v>10.996646795932675</v>
      </c>
      <c r="E9" s="58">
        <v>10.739902711793775</v>
      </c>
      <c r="F9" s="58">
        <v>30.50021678355327</v>
      </c>
      <c r="G9" s="58">
        <v>38.912049628307507</v>
      </c>
      <c r="H9" s="63">
        <v>13</v>
      </c>
    </row>
    <row r="10" spans="2:16" x14ac:dyDescent="0.25">
      <c r="B10" s="16" t="s">
        <v>14</v>
      </c>
      <c r="C10" s="58">
        <v>7.536254116103434</v>
      </c>
      <c r="D10" s="58">
        <v>7.423455529586108</v>
      </c>
      <c r="E10" s="58">
        <v>7.3683548496506583</v>
      </c>
      <c r="F10" s="58">
        <v>22.152757229349884</v>
      </c>
      <c r="G10" s="58">
        <v>41.388987824425612</v>
      </c>
      <c r="H10" s="63">
        <v>11.6</v>
      </c>
    </row>
    <row r="11" spans="2:16" x14ac:dyDescent="0.25">
      <c r="B11" s="16" t="s">
        <v>15</v>
      </c>
      <c r="C11" s="58">
        <v>37.503977417073628</v>
      </c>
      <c r="D11" s="58">
        <v>38.849421759147177</v>
      </c>
      <c r="E11" s="58">
        <v>38.95965320304628</v>
      </c>
      <c r="F11" s="58">
        <v>25.489565827873641</v>
      </c>
      <c r="G11" s="58">
        <v>43.851209049587794</v>
      </c>
      <c r="H11" s="63">
        <v>10.7</v>
      </c>
    </row>
    <row r="12" spans="2:16" ht="15.75" thickBot="1" x14ac:dyDescent="0.3">
      <c r="B12" s="17" t="s">
        <v>16</v>
      </c>
      <c r="C12" s="60">
        <v>43.941048191062222</v>
      </c>
      <c r="D12" s="60">
        <v>42.73047591533404</v>
      </c>
      <c r="E12" s="60">
        <v>42.932089235509288</v>
      </c>
      <c r="F12" s="60">
        <v>28.933988786473563</v>
      </c>
      <c r="G12" s="60">
        <v>44.421341724067119</v>
      </c>
      <c r="H12" s="64">
        <v>10.5</v>
      </c>
    </row>
    <row r="14" spans="2:16" ht="18.75" customHeight="1" thickBot="1" x14ac:dyDescent="0.35">
      <c r="B14" s="126">
        <v>2021</v>
      </c>
      <c r="C14" s="126"/>
      <c r="D14" s="126"/>
      <c r="E14" s="126"/>
      <c r="F14" s="126"/>
      <c r="G14" s="126"/>
      <c r="H14" s="126"/>
    </row>
    <row r="15" spans="2:16" ht="48" x14ac:dyDescent="0.25">
      <c r="B15" s="62" t="s">
        <v>0</v>
      </c>
      <c r="C15" s="35" t="s">
        <v>31</v>
      </c>
      <c r="D15" s="36" t="s">
        <v>33</v>
      </c>
      <c r="E15" s="35" t="s">
        <v>34</v>
      </c>
      <c r="F15" s="35" t="s">
        <v>35</v>
      </c>
      <c r="G15" s="35" t="s">
        <v>36</v>
      </c>
      <c r="H15" s="65" t="s">
        <v>2</v>
      </c>
    </row>
    <row r="16" spans="2:16" x14ac:dyDescent="0.25">
      <c r="B16" s="26" t="s">
        <v>7</v>
      </c>
      <c r="C16" s="57">
        <v>100.00000000000708</v>
      </c>
      <c r="D16" s="57">
        <v>100.00000000000107</v>
      </c>
      <c r="E16" s="57">
        <v>100.00000000000115</v>
      </c>
      <c r="F16" s="58">
        <v>41.244975937385064</v>
      </c>
      <c r="G16" s="58">
        <v>26.921631887355808</v>
      </c>
      <c r="H16" s="59">
        <v>16.399391208913517</v>
      </c>
    </row>
    <row r="17" spans="2:8" x14ac:dyDescent="0.25">
      <c r="B17" s="16" t="s">
        <v>12</v>
      </c>
      <c r="C17" s="58">
        <v>57.326651632250147</v>
      </c>
      <c r="D17" s="58">
        <v>61.630767213334749</v>
      </c>
      <c r="E17" s="58">
        <v>60.809855942073163</v>
      </c>
      <c r="F17" s="58">
        <v>35.714381097189452</v>
      </c>
      <c r="G17" s="58">
        <v>27.843419260986231</v>
      </c>
      <c r="H17" s="59">
        <v>9.7867056488591739</v>
      </c>
    </row>
    <row r="18" spans="2:8" x14ac:dyDescent="0.25">
      <c r="B18" s="16" t="s">
        <v>13</v>
      </c>
      <c r="C18" s="58">
        <v>12.676617729793465</v>
      </c>
      <c r="D18" s="58">
        <v>13.439819731898634</v>
      </c>
      <c r="E18" s="58">
        <v>13.216093974827716</v>
      </c>
      <c r="F18" s="58">
        <v>33.989361702126928</v>
      </c>
      <c r="G18" s="58">
        <v>25.957446808509854</v>
      </c>
      <c r="H18" s="59">
        <v>10.09086561453841</v>
      </c>
    </row>
    <row r="19" spans="2:8" x14ac:dyDescent="0.25">
      <c r="B19" s="16" t="s">
        <v>14</v>
      </c>
      <c r="C19" s="58">
        <v>7.0653796940445073</v>
      </c>
      <c r="D19" s="58">
        <v>7.8702501181890163</v>
      </c>
      <c r="E19" s="58">
        <v>7.7922791320485798</v>
      </c>
      <c r="F19" s="58">
        <v>33.471502590673509</v>
      </c>
      <c r="G19" s="58">
        <v>26.839378238341894</v>
      </c>
      <c r="H19" s="59">
        <v>9.4746716697935476</v>
      </c>
    </row>
    <row r="20" spans="2:8" x14ac:dyDescent="0.25">
      <c r="B20" s="16" t="s">
        <v>15</v>
      </c>
      <c r="C20" s="58">
        <v>37.584654208408153</v>
      </c>
      <c r="D20" s="58">
        <v>40.320697363245976</v>
      </c>
      <c r="E20" s="58">
        <v>39.801482835196587</v>
      </c>
      <c r="F20" s="58">
        <v>36.72628193471342</v>
      </c>
      <c r="G20" s="58">
        <v>28.666226722958104</v>
      </c>
      <c r="H20" s="59">
        <v>9.7462284310904188</v>
      </c>
    </row>
    <row r="21" spans="2:8" ht="15.75" thickBot="1" x14ac:dyDescent="0.3">
      <c r="B21" s="17" t="s">
        <v>16</v>
      </c>
      <c r="C21" s="60">
        <v>42.673348367756937</v>
      </c>
      <c r="D21" s="60">
        <v>38.369232786666316</v>
      </c>
      <c r="E21" s="60">
        <v>39.190144057927988</v>
      </c>
      <c r="F21" s="60">
        <v>49.826589595379083</v>
      </c>
      <c r="G21" s="60">
        <v>25.491329479770013</v>
      </c>
      <c r="H21" s="61">
        <v>6.6126855600543433</v>
      </c>
    </row>
    <row r="22" spans="2:8" x14ac:dyDescent="0.25">
      <c r="B22" s="14" t="s">
        <v>47</v>
      </c>
    </row>
  </sheetData>
  <mergeCells count="3">
    <mergeCell ref="B14:H14"/>
    <mergeCell ref="B4:H4"/>
    <mergeCell ref="B5:H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Indicadores ML domi 2019-2022</vt:lpstr>
      <vt:lpstr>Grafico 2021-2022</vt:lpstr>
      <vt:lpstr>Fuerza de Trabajo</vt:lpstr>
      <vt:lpstr>GRAFICOS Fuerza de Trabajo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2022-03-04T17:21:18Z</dcterms:created>
  <dcterms:modified xsi:type="dcterms:W3CDTF">2023-05-26T21:27:19Z</dcterms:modified>
</cp:coreProperties>
</file>